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0115" windowHeight="7935" activeTab="8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</sheets>
  <calcPr calcId="144525"/>
</workbook>
</file>

<file path=xl/calcChain.xml><?xml version="1.0" encoding="utf-8"?>
<calcChain xmlns="http://schemas.openxmlformats.org/spreadsheetml/2006/main">
  <c r="G15" i="5" l="1"/>
  <c r="M15" i="9"/>
  <c r="M16" i="9"/>
  <c r="M17" i="9"/>
  <c r="M18" i="9"/>
  <c r="M19" i="9"/>
  <c r="M20" i="9"/>
  <c r="M21" i="9"/>
  <c r="M22" i="9"/>
  <c r="M23" i="9"/>
  <c r="M24" i="9"/>
  <c r="M25" i="9"/>
  <c r="L25" i="9"/>
  <c r="L24" i="9"/>
  <c r="L23" i="9"/>
  <c r="L22" i="9"/>
  <c r="L21" i="9"/>
  <c r="L20" i="9"/>
  <c r="L19" i="9"/>
  <c r="L18" i="9"/>
  <c r="L17" i="9"/>
  <c r="L16" i="9"/>
  <c r="L15" i="9"/>
  <c r="I15" i="9"/>
  <c r="J15" i="9"/>
  <c r="K15" i="9"/>
  <c r="I16" i="9"/>
  <c r="J16" i="9"/>
  <c r="K16" i="9"/>
  <c r="I17" i="9"/>
  <c r="J17" i="9"/>
  <c r="K17" i="9"/>
  <c r="I18" i="9"/>
  <c r="J18" i="9"/>
  <c r="K18" i="9"/>
  <c r="I19" i="9"/>
  <c r="J19" i="9"/>
  <c r="K19" i="9"/>
  <c r="I20" i="9"/>
  <c r="J20" i="9"/>
  <c r="K20" i="9"/>
  <c r="I21" i="9"/>
  <c r="J21" i="9"/>
  <c r="K21" i="9"/>
  <c r="I22" i="9"/>
  <c r="J22" i="9"/>
  <c r="K22" i="9"/>
  <c r="I23" i="9"/>
  <c r="J23" i="9"/>
  <c r="K23" i="9"/>
  <c r="I24" i="9"/>
  <c r="J24" i="9"/>
  <c r="K24" i="9"/>
  <c r="I25" i="9"/>
  <c r="J25" i="9"/>
  <c r="K25" i="9"/>
  <c r="H25" i="9"/>
  <c r="G25" i="9"/>
  <c r="F25" i="9"/>
  <c r="E25" i="9"/>
  <c r="D25" i="9"/>
  <c r="H24" i="9"/>
  <c r="G24" i="9"/>
  <c r="F24" i="9"/>
  <c r="E24" i="9"/>
  <c r="D24" i="9"/>
  <c r="H23" i="9"/>
  <c r="G23" i="9"/>
  <c r="F23" i="9"/>
  <c r="E23" i="9"/>
  <c r="D23" i="9"/>
  <c r="H22" i="9"/>
  <c r="G22" i="9"/>
  <c r="F22" i="9"/>
  <c r="E22" i="9"/>
  <c r="D22" i="9"/>
  <c r="H21" i="9"/>
  <c r="G21" i="9"/>
  <c r="F21" i="9"/>
  <c r="E21" i="9"/>
  <c r="D21" i="9"/>
  <c r="H20" i="9"/>
  <c r="G20" i="9"/>
  <c r="F20" i="9"/>
  <c r="E20" i="9"/>
  <c r="D20" i="9"/>
  <c r="H19" i="9"/>
  <c r="G19" i="9"/>
  <c r="F19" i="9"/>
  <c r="E19" i="9"/>
  <c r="D19" i="9"/>
  <c r="H18" i="9"/>
  <c r="G18" i="9"/>
  <c r="F18" i="9"/>
  <c r="E18" i="9"/>
  <c r="D18" i="9"/>
  <c r="H17" i="9"/>
  <c r="G17" i="9"/>
  <c r="F17" i="9"/>
  <c r="E17" i="9"/>
  <c r="D17" i="9"/>
  <c r="H16" i="9"/>
  <c r="G16" i="9"/>
  <c r="F16" i="9"/>
  <c r="E16" i="9"/>
  <c r="D16" i="9"/>
  <c r="H15" i="9"/>
  <c r="G15" i="9"/>
  <c r="F15" i="9"/>
  <c r="E15" i="9"/>
  <c r="D15" i="9"/>
  <c r="M25" i="8"/>
  <c r="M24" i="8"/>
  <c r="M23" i="8"/>
  <c r="M22" i="8"/>
  <c r="M21" i="8"/>
  <c r="M20" i="8"/>
  <c r="M19" i="8"/>
  <c r="M18" i="8"/>
  <c r="M17" i="8"/>
  <c r="M16" i="8"/>
  <c r="M15" i="8"/>
  <c r="L25" i="8"/>
  <c r="L24" i="8"/>
  <c r="L23" i="8"/>
  <c r="L22" i="8"/>
  <c r="L21" i="8"/>
  <c r="L20" i="8"/>
  <c r="L19" i="8"/>
  <c r="L18" i="8"/>
  <c r="L17" i="8"/>
  <c r="L16" i="8"/>
  <c r="L15" i="8"/>
  <c r="K25" i="8"/>
  <c r="K24" i="8"/>
  <c r="K23" i="8"/>
  <c r="K22" i="8"/>
  <c r="K21" i="8"/>
  <c r="K20" i="8"/>
  <c r="K19" i="8"/>
  <c r="K18" i="8"/>
  <c r="K17" i="8"/>
  <c r="K16" i="8"/>
  <c r="K15" i="8"/>
  <c r="J25" i="8"/>
  <c r="J24" i="8"/>
  <c r="J23" i="8"/>
  <c r="J22" i="8"/>
  <c r="J21" i="8"/>
  <c r="J20" i="8"/>
  <c r="J19" i="8"/>
  <c r="J18" i="8"/>
  <c r="J17" i="8"/>
  <c r="J16" i="8"/>
  <c r="J15" i="8"/>
  <c r="I25" i="8"/>
  <c r="I24" i="8"/>
  <c r="I23" i="8"/>
  <c r="I22" i="8"/>
  <c r="I21" i="8"/>
  <c r="I20" i="8"/>
  <c r="I19" i="8"/>
  <c r="I18" i="8"/>
  <c r="I17" i="8"/>
  <c r="I16" i="8"/>
  <c r="I15" i="8"/>
  <c r="G15" i="8"/>
  <c r="H15" i="8"/>
  <c r="G16" i="8"/>
  <c r="H16" i="8"/>
  <c r="G17" i="8"/>
  <c r="H17" i="8"/>
  <c r="G18" i="8"/>
  <c r="H18" i="8"/>
  <c r="G19" i="8"/>
  <c r="H19" i="8"/>
  <c r="G20" i="8"/>
  <c r="H20" i="8"/>
  <c r="G21" i="8"/>
  <c r="H21" i="8"/>
  <c r="G22" i="8"/>
  <c r="H22" i="8"/>
  <c r="G23" i="8"/>
  <c r="H23" i="8"/>
  <c r="G24" i="8"/>
  <c r="H24" i="8"/>
  <c r="G25" i="8"/>
  <c r="H25" i="8"/>
  <c r="F25" i="8"/>
  <c r="E25" i="8"/>
  <c r="D25" i="8"/>
  <c r="F24" i="8"/>
  <c r="E24" i="8"/>
  <c r="D24" i="8"/>
  <c r="F23" i="8"/>
  <c r="E23" i="8"/>
  <c r="D23" i="8"/>
  <c r="F22" i="8"/>
  <c r="E22" i="8"/>
  <c r="D22" i="8"/>
  <c r="F21" i="8"/>
  <c r="E21" i="8"/>
  <c r="D21" i="8"/>
  <c r="F20" i="8"/>
  <c r="E20" i="8"/>
  <c r="D20" i="8"/>
  <c r="F19" i="8"/>
  <c r="E19" i="8"/>
  <c r="D19" i="8"/>
  <c r="F18" i="8"/>
  <c r="E18" i="8"/>
  <c r="D18" i="8"/>
  <c r="F17" i="8"/>
  <c r="E17" i="8"/>
  <c r="D17" i="8"/>
  <c r="F16" i="8"/>
  <c r="E16" i="8"/>
  <c r="D16" i="8"/>
  <c r="F15" i="8"/>
  <c r="E15" i="8"/>
  <c r="D15" i="8"/>
  <c r="L23" i="7"/>
  <c r="L22" i="7"/>
  <c r="L21" i="7"/>
  <c r="L20" i="7"/>
  <c r="L19" i="7"/>
  <c r="L18" i="7"/>
  <c r="L17" i="7"/>
  <c r="L16" i="7"/>
  <c r="L15" i="7"/>
  <c r="K25" i="7"/>
  <c r="K24" i="7"/>
  <c r="K23" i="7"/>
  <c r="K22" i="7"/>
  <c r="K21" i="7"/>
  <c r="K20" i="7"/>
  <c r="K19" i="7"/>
  <c r="K18" i="7"/>
  <c r="K17" i="7"/>
  <c r="K16" i="7"/>
  <c r="K15" i="7"/>
  <c r="J25" i="7"/>
  <c r="J24" i="7"/>
  <c r="J23" i="7"/>
  <c r="J22" i="7"/>
  <c r="J21" i="7"/>
  <c r="J20" i="7"/>
  <c r="J19" i="7"/>
  <c r="J18" i="7"/>
  <c r="J17" i="7"/>
  <c r="J16" i="7"/>
  <c r="J15" i="7"/>
  <c r="I25" i="7"/>
  <c r="I24" i="7"/>
  <c r="I23" i="7"/>
  <c r="I22" i="7"/>
  <c r="I21" i="7"/>
  <c r="I20" i="7"/>
  <c r="I19" i="7"/>
  <c r="I18" i="7"/>
  <c r="I17" i="7"/>
  <c r="I16" i="7"/>
  <c r="I15" i="7"/>
  <c r="H25" i="7"/>
  <c r="H24" i="7"/>
  <c r="H23" i="7"/>
  <c r="H22" i="7"/>
  <c r="H21" i="7"/>
  <c r="H20" i="7"/>
  <c r="H19" i="7"/>
  <c r="H18" i="7"/>
  <c r="H17" i="7"/>
  <c r="H16" i="7"/>
  <c r="H15" i="7"/>
  <c r="G25" i="7"/>
  <c r="G24" i="7"/>
  <c r="G23" i="7"/>
  <c r="G22" i="7"/>
  <c r="G21" i="7"/>
  <c r="G20" i="7"/>
  <c r="G19" i="7"/>
  <c r="G18" i="7"/>
  <c r="G17" i="7"/>
  <c r="G16" i="7"/>
  <c r="G15" i="7"/>
  <c r="F21" i="7"/>
  <c r="F20" i="7"/>
  <c r="F19" i="7"/>
  <c r="F18" i="7"/>
  <c r="F17" i="7"/>
  <c r="F16" i="7"/>
  <c r="F15" i="7"/>
  <c r="M25" i="7"/>
  <c r="L25" i="7"/>
  <c r="F25" i="7"/>
  <c r="E25" i="7"/>
  <c r="D25" i="7"/>
  <c r="N25" i="7" s="1"/>
  <c r="P25" i="7" s="1"/>
  <c r="M24" i="7"/>
  <c r="L24" i="7"/>
  <c r="F24" i="7"/>
  <c r="E24" i="7"/>
  <c r="D24" i="7"/>
  <c r="M23" i="7"/>
  <c r="F23" i="7"/>
  <c r="E23" i="7"/>
  <c r="D23" i="7"/>
  <c r="N23" i="7" s="1"/>
  <c r="P23" i="7" s="1"/>
  <c r="M22" i="7"/>
  <c r="F22" i="7"/>
  <c r="E22" i="7"/>
  <c r="D22" i="7"/>
  <c r="M21" i="7"/>
  <c r="E21" i="7"/>
  <c r="D21" i="7"/>
  <c r="M20" i="7"/>
  <c r="E20" i="7"/>
  <c r="D20" i="7"/>
  <c r="M19" i="7"/>
  <c r="E19" i="7"/>
  <c r="D19" i="7"/>
  <c r="M18" i="7"/>
  <c r="E18" i="7"/>
  <c r="D18" i="7"/>
  <c r="M17" i="7"/>
  <c r="E17" i="7"/>
  <c r="D17" i="7"/>
  <c r="M16" i="7"/>
  <c r="E16" i="7"/>
  <c r="D16" i="7"/>
  <c r="M15" i="7"/>
  <c r="E15" i="7"/>
  <c r="D15" i="7"/>
  <c r="M25" i="6"/>
  <c r="M24" i="6"/>
  <c r="M23" i="6"/>
  <c r="M22" i="6"/>
  <c r="M21" i="6"/>
  <c r="M20" i="6"/>
  <c r="M19" i="6"/>
  <c r="M18" i="6"/>
  <c r="M17" i="6"/>
  <c r="M16" i="6"/>
  <c r="M15" i="6"/>
  <c r="I25" i="6"/>
  <c r="I24" i="6"/>
  <c r="I23" i="6"/>
  <c r="I22" i="6"/>
  <c r="I21" i="6"/>
  <c r="I20" i="6"/>
  <c r="I19" i="6"/>
  <c r="I18" i="6"/>
  <c r="I17" i="6"/>
  <c r="I16" i="6"/>
  <c r="I15" i="6"/>
  <c r="H25" i="6"/>
  <c r="H24" i="6"/>
  <c r="H23" i="6"/>
  <c r="H22" i="6"/>
  <c r="H21" i="6"/>
  <c r="H20" i="6"/>
  <c r="H19" i="6"/>
  <c r="H18" i="6"/>
  <c r="H17" i="6"/>
  <c r="H16" i="6"/>
  <c r="H15" i="6"/>
  <c r="G25" i="6"/>
  <c r="G24" i="6"/>
  <c r="G23" i="6"/>
  <c r="G22" i="6"/>
  <c r="G21" i="6"/>
  <c r="G20" i="6"/>
  <c r="G18" i="6"/>
  <c r="G19" i="6"/>
  <c r="G17" i="6"/>
  <c r="G16" i="6"/>
  <c r="G15" i="6"/>
  <c r="F25" i="6"/>
  <c r="F24" i="6"/>
  <c r="F23" i="6"/>
  <c r="F22" i="6"/>
  <c r="F21" i="6"/>
  <c r="F20" i="6"/>
  <c r="F19" i="6"/>
  <c r="F18" i="6"/>
  <c r="F17" i="6"/>
  <c r="F16" i="6"/>
  <c r="F15" i="6"/>
  <c r="E25" i="6"/>
  <c r="E24" i="6"/>
  <c r="E23" i="6"/>
  <c r="E22" i="6"/>
  <c r="E21" i="6"/>
  <c r="E20" i="6"/>
  <c r="E19" i="6"/>
  <c r="E18" i="6"/>
  <c r="E17" i="6"/>
  <c r="E16" i="6"/>
  <c r="E15" i="6"/>
  <c r="D25" i="6"/>
  <c r="D24" i="6"/>
  <c r="D23" i="6"/>
  <c r="D22" i="6"/>
  <c r="D21" i="6"/>
  <c r="D20" i="6"/>
  <c r="D19" i="6"/>
  <c r="D18" i="6"/>
  <c r="D17" i="6"/>
  <c r="D16" i="6"/>
  <c r="D15" i="6"/>
  <c r="L25" i="6"/>
  <c r="K25" i="6"/>
  <c r="J25" i="6"/>
  <c r="N25" i="6"/>
  <c r="P25" i="6" s="1"/>
  <c r="L24" i="6"/>
  <c r="K24" i="6"/>
  <c r="J24" i="6"/>
  <c r="L23" i="6"/>
  <c r="K23" i="6"/>
  <c r="J23" i="6"/>
  <c r="L22" i="6"/>
  <c r="K22" i="6"/>
  <c r="J22" i="6"/>
  <c r="L21" i="6"/>
  <c r="K21" i="6"/>
  <c r="J21" i="6"/>
  <c r="L20" i="6"/>
  <c r="K20" i="6"/>
  <c r="J20" i="6"/>
  <c r="L19" i="6"/>
  <c r="K19" i="6"/>
  <c r="J19" i="6"/>
  <c r="L18" i="6"/>
  <c r="K18" i="6"/>
  <c r="J18" i="6"/>
  <c r="L17" i="6"/>
  <c r="K17" i="6"/>
  <c r="J17" i="6"/>
  <c r="L16" i="6"/>
  <c r="K16" i="6"/>
  <c r="J16" i="6"/>
  <c r="L15" i="6"/>
  <c r="K15" i="6"/>
  <c r="J15" i="6"/>
  <c r="M25" i="5"/>
  <c r="M24" i="5"/>
  <c r="M23" i="5"/>
  <c r="M22" i="5"/>
  <c r="M21" i="5"/>
  <c r="M20" i="5"/>
  <c r="M19" i="5"/>
  <c r="M18" i="5"/>
  <c r="M17" i="5"/>
  <c r="M16" i="5"/>
  <c r="M15" i="5"/>
  <c r="F25" i="5"/>
  <c r="F24" i="5"/>
  <c r="F23" i="5"/>
  <c r="F22" i="5"/>
  <c r="F21" i="5"/>
  <c r="F20" i="5"/>
  <c r="F19" i="5"/>
  <c r="F18" i="5"/>
  <c r="F17" i="5"/>
  <c r="F16" i="5"/>
  <c r="F15" i="5"/>
  <c r="N15" i="5" s="1"/>
  <c r="P15" i="5" s="1"/>
  <c r="E25" i="5"/>
  <c r="E24" i="5"/>
  <c r="E23" i="5"/>
  <c r="E22" i="5"/>
  <c r="E21" i="5"/>
  <c r="E20" i="5"/>
  <c r="E19" i="5"/>
  <c r="E18" i="5"/>
  <c r="E17" i="5"/>
  <c r="E16" i="5"/>
  <c r="E15" i="5"/>
  <c r="D25" i="5"/>
  <c r="D24" i="5"/>
  <c r="D23" i="5"/>
  <c r="D22" i="5"/>
  <c r="D21" i="5"/>
  <c r="D20" i="5"/>
  <c r="D19" i="5"/>
  <c r="D18" i="5"/>
  <c r="D17" i="5"/>
  <c r="D16" i="5"/>
  <c r="D15" i="5"/>
  <c r="L25" i="5"/>
  <c r="K25" i="5"/>
  <c r="J25" i="5"/>
  <c r="I25" i="5"/>
  <c r="H25" i="5"/>
  <c r="G25" i="5"/>
  <c r="L24" i="5"/>
  <c r="K24" i="5"/>
  <c r="J24" i="5"/>
  <c r="I24" i="5"/>
  <c r="H24" i="5"/>
  <c r="G24" i="5"/>
  <c r="L23" i="5"/>
  <c r="K23" i="5"/>
  <c r="J23" i="5"/>
  <c r="I23" i="5"/>
  <c r="H23" i="5"/>
  <c r="G23" i="5"/>
  <c r="L22" i="5"/>
  <c r="K22" i="5"/>
  <c r="J22" i="5"/>
  <c r="I22" i="5"/>
  <c r="H22" i="5"/>
  <c r="G22" i="5"/>
  <c r="L21" i="5"/>
  <c r="K21" i="5"/>
  <c r="J21" i="5"/>
  <c r="I21" i="5"/>
  <c r="H21" i="5"/>
  <c r="G21" i="5"/>
  <c r="L20" i="5"/>
  <c r="K20" i="5"/>
  <c r="J20" i="5"/>
  <c r="I20" i="5"/>
  <c r="H20" i="5"/>
  <c r="G20" i="5"/>
  <c r="L19" i="5"/>
  <c r="K19" i="5"/>
  <c r="J19" i="5"/>
  <c r="I19" i="5"/>
  <c r="H19" i="5"/>
  <c r="G19" i="5"/>
  <c r="L18" i="5"/>
  <c r="K18" i="5"/>
  <c r="J18" i="5"/>
  <c r="I18" i="5"/>
  <c r="H18" i="5"/>
  <c r="G18" i="5"/>
  <c r="L17" i="5"/>
  <c r="K17" i="5"/>
  <c r="J17" i="5"/>
  <c r="I17" i="5"/>
  <c r="H17" i="5"/>
  <c r="G17" i="5"/>
  <c r="L16" i="5"/>
  <c r="K16" i="5"/>
  <c r="J16" i="5"/>
  <c r="I16" i="5"/>
  <c r="H16" i="5"/>
  <c r="G16" i="5"/>
  <c r="L15" i="5"/>
  <c r="K15" i="5"/>
  <c r="J15" i="5"/>
  <c r="I15" i="5"/>
  <c r="H15" i="5"/>
  <c r="U4" i="4"/>
  <c r="P16" i="4"/>
  <c r="P17" i="4"/>
  <c r="P18" i="4"/>
  <c r="P19" i="4"/>
  <c r="P20" i="4"/>
  <c r="P21" i="4"/>
  <c r="P22" i="4"/>
  <c r="P23" i="4"/>
  <c r="P24" i="4"/>
  <c r="P25" i="4"/>
  <c r="P15" i="4"/>
  <c r="N24" i="4"/>
  <c r="N25" i="4"/>
  <c r="N23" i="4"/>
  <c r="N22" i="4"/>
  <c r="N21" i="4"/>
  <c r="N20" i="4"/>
  <c r="N19" i="4"/>
  <c r="N18" i="4"/>
  <c r="N17" i="4"/>
  <c r="N16" i="4"/>
  <c r="N15" i="4"/>
  <c r="M25" i="4"/>
  <c r="M24" i="4"/>
  <c r="M23" i="4"/>
  <c r="M22" i="4"/>
  <c r="M21" i="4"/>
  <c r="M20" i="4"/>
  <c r="M19" i="4"/>
  <c r="M18" i="4"/>
  <c r="M17" i="4"/>
  <c r="M16" i="4"/>
  <c r="M15" i="4"/>
  <c r="L25" i="4"/>
  <c r="L24" i="4"/>
  <c r="L23" i="4"/>
  <c r="L22" i="4"/>
  <c r="L21" i="4"/>
  <c r="L20" i="4"/>
  <c r="L19" i="4"/>
  <c r="L18" i="4"/>
  <c r="L17" i="4"/>
  <c r="L16" i="4"/>
  <c r="L15" i="4"/>
  <c r="K25" i="4"/>
  <c r="K24" i="4"/>
  <c r="K23" i="4"/>
  <c r="K22" i="4"/>
  <c r="K21" i="4"/>
  <c r="K20" i="4"/>
  <c r="K19" i="4"/>
  <c r="K18" i="4"/>
  <c r="K17" i="4"/>
  <c r="K16" i="4"/>
  <c r="K15" i="4"/>
  <c r="J25" i="4"/>
  <c r="J24" i="4"/>
  <c r="J23" i="4"/>
  <c r="J22" i="4"/>
  <c r="J21" i="4"/>
  <c r="J20" i="4"/>
  <c r="J19" i="4"/>
  <c r="J18" i="4"/>
  <c r="J17" i="4"/>
  <c r="J16" i="4"/>
  <c r="J15" i="4"/>
  <c r="I25" i="4"/>
  <c r="I24" i="4"/>
  <c r="I23" i="4"/>
  <c r="I22" i="4"/>
  <c r="I21" i="4"/>
  <c r="I20" i="4"/>
  <c r="I19" i="4"/>
  <c r="I18" i="4"/>
  <c r="I17" i="4"/>
  <c r="I16" i="4"/>
  <c r="I15" i="4"/>
  <c r="H25" i="4"/>
  <c r="H24" i="4"/>
  <c r="H23" i="4"/>
  <c r="H22" i="4"/>
  <c r="H21" i="4"/>
  <c r="H20" i="4"/>
  <c r="H19" i="4"/>
  <c r="H18" i="4"/>
  <c r="H17" i="4"/>
  <c r="H16" i="4"/>
  <c r="H15" i="4"/>
  <c r="G25" i="4"/>
  <c r="G24" i="4"/>
  <c r="G23" i="4"/>
  <c r="G22" i="4"/>
  <c r="G21" i="4"/>
  <c r="G20" i="4"/>
  <c r="G19" i="4"/>
  <c r="G18" i="4"/>
  <c r="G17" i="4"/>
  <c r="G16" i="4"/>
  <c r="G15" i="4"/>
  <c r="F25" i="4"/>
  <c r="F24" i="4"/>
  <c r="F23" i="4"/>
  <c r="F22" i="4"/>
  <c r="F21" i="4"/>
  <c r="F20" i="4"/>
  <c r="F19" i="4"/>
  <c r="F18" i="4"/>
  <c r="F17" i="4"/>
  <c r="F16" i="4"/>
  <c r="F15" i="4"/>
  <c r="E25" i="4"/>
  <c r="E24" i="4"/>
  <c r="E23" i="4"/>
  <c r="E22" i="4"/>
  <c r="E21" i="4"/>
  <c r="E20" i="4"/>
  <c r="E19" i="4"/>
  <c r="E18" i="4"/>
  <c r="E17" i="4"/>
  <c r="E16" i="4"/>
  <c r="E15" i="4"/>
  <c r="D25" i="4"/>
  <c r="D24" i="4"/>
  <c r="D23" i="4"/>
  <c r="D22" i="4"/>
  <c r="D21" i="4"/>
  <c r="D20" i="4"/>
  <c r="D19" i="4"/>
  <c r="D18" i="4"/>
  <c r="D17" i="4"/>
  <c r="D16" i="4"/>
  <c r="D15" i="4"/>
  <c r="N25" i="9" l="1"/>
  <c r="P25" i="9" s="1"/>
  <c r="N24" i="9"/>
  <c r="P24" i="9" s="1"/>
  <c r="N23" i="9"/>
  <c r="P23" i="9" s="1"/>
  <c r="N22" i="9"/>
  <c r="P22" i="9" s="1"/>
  <c r="N21" i="9"/>
  <c r="P21" i="9" s="1"/>
  <c r="N20" i="9"/>
  <c r="P20" i="9" s="1"/>
  <c r="N19" i="9"/>
  <c r="P19" i="9" s="1"/>
  <c r="N18" i="9"/>
  <c r="P18" i="9" s="1"/>
  <c r="N17" i="9"/>
  <c r="P17" i="9" s="1"/>
  <c r="N16" i="9"/>
  <c r="P16" i="9" s="1"/>
  <c r="N15" i="9"/>
  <c r="P15" i="9" s="1"/>
  <c r="N20" i="8"/>
  <c r="P20" i="8" s="1"/>
  <c r="N24" i="8"/>
  <c r="P24" i="8" s="1"/>
  <c r="N22" i="8"/>
  <c r="P22" i="8" s="1"/>
  <c r="N21" i="8"/>
  <c r="P21" i="8" s="1"/>
  <c r="N18" i="8"/>
  <c r="P18" i="8" s="1"/>
  <c r="N16" i="8"/>
  <c r="P16" i="8" s="1"/>
  <c r="N25" i="8"/>
  <c r="P25" i="8" s="1"/>
  <c r="N23" i="8"/>
  <c r="P23" i="8" s="1"/>
  <c r="N19" i="8"/>
  <c r="P19" i="8" s="1"/>
  <c r="N17" i="8"/>
  <c r="P17" i="8" s="1"/>
  <c r="N15" i="8"/>
  <c r="P15" i="8" s="1"/>
  <c r="N24" i="7"/>
  <c r="P24" i="7" s="1"/>
  <c r="N22" i="7"/>
  <c r="P22" i="7" s="1"/>
  <c r="N20" i="7"/>
  <c r="P20" i="7" s="1"/>
  <c r="N18" i="7"/>
  <c r="P18" i="7" s="1"/>
  <c r="N16" i="7"/>
  <c r="P16" i="7" s="1"/>
  <c r="N21" i="7"/>
  <c r="P21" i="7" s="1"/>
  <c r="N19" i="7"/>
  <c r="P19" i="7" s="1"/>
  <c r="N17" i="7"/>
  <c r="P17" i="7" s="1"/>
  <c r="N15" i="7"/>
  <c r="P15" i="7" s="1"/>
  <c r="N17" i="6"/>
  <c r="P17" i="6" s="1"/>
  <c r="N21" i="6"/>
  <c r="P21" i="6" s="1"/>
  <c r="N23" i="6"/>
  <c r="P23" i="6" s="1"/>
  <c r="N19" i="6"/>
  <c r="P19" i="6" s="1"/>
  <c r="N15" i="6"/>
  <c r="P15" i="6" s="1"/>
  <c r="N24" i="6"/>
  <c r="P24" i="6" s="1"/>
  <c r="N22" i="6"/>
  <c r="P22" i="6" s="1"/>
  <c r="N20" i="6"/>
  <c r="P20" i="6" s="1"/>
  <c r="N18" i="6"/>
  <c r="P18" i="6" s="1"/>
  <c r="N16" i="6"/>
  <c r="P16" i="6" s="1"/>
  <c r="N23" i="5"/>
  <c r="P23" i="5" s="1"/>
  <c r="N20" i="5"/>
  <c r="P20" i="5" s="1"/>
  <c r="N25" i="5"/>
  <c r="P25" i="5" s="1"/>
  <c r="N16" i="5"/>
  <c r="P16" i="5" s="1"/>
  <c r="N24" i="5"/>
  <c r="P24" i="5" s="1"/>
  <c r="N22" i="5"/>
  <c r="P22" i="5" s="1"/>
  <c r="N21" i="5"/>
  <c r="P21" i="5" s="1"/>
  <c r="N19" i="5"/>
  <c r="P19" i="5" s="1"/>
  <c r="N18" i="5"/>
  <c r="P18" i="5" s="1"/>
  <c r="N17" i="5"/>
  <c r="P17" i="5" s="1"/>
  <c r="U4" i="5" l="1"/>
  <c r="AF3" i="3" l="1"/>
  <c r="AE3" i="3"/>
  <c r="AD3" i="3"/>
  <c r="AC3" i="3"/>
  <c r="AB3" i="3"/>
  <c r="AA3" i="3"/>
  <c r="F15" i="3" s="1"/>
  <c r="Z3" i="3"/>
  <c r="Y3" i="3"/>
  <c r="X3" i="3"/>
  <c r="W3" i="3"/>
  <c r="V3" i="3"/>
  <c r="U3" i="3"/>
  <c r="T3" i="3"/>
  <c r="S3" i="3"/>
  <c r="R3" i="3"/>
  <c r="Q3" i="3"/>
  <c r="D15" i="3" s="1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AF3" i="2"/>
  <c r="AE3" i="2"/>
  <c r="AD3" i="2"/>
  <c r="AC3" i="2"/>
  <c r="AB3" i="2"/>
  <c r="AA3" i="2"/>
  <c r="F15" i="2" s="1"/>
  <c r="Z3" i="2"/>
  <c r="Y3" i="2"/>
  <c r="X3" i="2"/>
  <c r="W3" i="2"/>
  <c r="V3" i="2"/>
  <c r="U3" i="2"/>
  <c r="T3" i="2"/>
  <c r="S3" i="2"/>
  <c r="R3" i="2"/>
  <c r="Q3" i="2"/>
  <c r="D15" i="2" s="1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B7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B6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B5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B8" i="1"/>
  <c r="AC8" i="1"/>
  <c r="AD8" i="1"/>
  <c r="AE8" i="1"/>
  <c r="AF8" i="1"/>
  <c r="AA8" i="1"/>
  <c r="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F15" i="1"/>
  <c r="F14" i="1"/>
  <c r="E15" i="1"/>
  <c r="E14" i="1"/>
  <c r="D15" i="1"/>
  <c r="D14" i="1"/>
  <c r="C15" i="1"/>
  <c r="C14" i="1"/>
  <c r="B15" i="1"/>
  <c r="B14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B3" i="1"/>
  <c r="E7" i="3" l="1"/>
  <c r="I7" i="3"/>
  <c r="M7" i="3"/>
  <c r="S7" i="3"/>
  <c r="W7" i="3"/>
  <c r="B14" i="3"/>
  <c r="F14" i="3"/>
  <c r="C7" i="3" s="1"/>
  <c r="B7" i="3"/>
  <c r="F7" i="3"/>
  <c r="J7" i="3"/>
  <c r="N7" i="3"/>
  <c r="R7" i="3"/>
  <c r="V7" i="3"/>
  <c r="Z7" i="3"/>
  <c r="AD7" i="3"/>
  <c r="D14" i="3"/>
  <c r="D5" i="3" s="1"/>
  <c r="C15" i="3"/>
  <c r="AC7" i="3"/>
  <c r="AE7" i="3"/>
  <c r="B15" i="3"/>
  <c r="J4" i="3" s="1"/>
  <c r="E14" i="3"/>
  <c r="B6" i="3" s="1"/>
  <c r="L6" i="3"/>
  <c r="N4" i="3"/>
  <c r="R4" i="3"/>
  <c r="C14" i="3"/>
  <c r="D8" i="3" s="1"/>
  <c r="E15" i="3"/>
  <c r="P6" i="3" s="1"/>
  <c r="X4" i="3"/>
  <c r="Z4" i="3"/>
  <c r="AB4" i="3"/>
  <c r="AD4" i="3"/>
  <c r="AF6" i="3"/>
  <c r="B5" i="3"/>
  <c r="J5" i="3"/>
  <c r="R5" i="3"/>
  <c r="Z5" i="3"/>
  <c r="D7" i="3"/>
  <c r="H7" i="3"/>
  <c r="L7" i="3"/>
  <c r="P7" i="3"/>
  <c r="T7" i="3"/>
  <c r="X7" i="3"/>
  <c r="AB7" i="3"/>
  <c r="AF7" i="3"/>
  <c r="C5" i="3"/>
  <c r="G5" i="3"/>
  <c r="K5" i="3"/>
  <c r="O5" i="3"/>
  <c r="S5" i="3"/>
  <c r="W5" i="3"/>
  <c r="AA5" i="3"/>
  <c r="AE5" i="3"/>
  <c r="Q7" i="3"/>
  <c r="AA7" i="3"/>
  <c r="B15" i="2"/>
  <c r="E14" i="2"/>
  <c r="N4" i="2"/>
  <c r="P4" i="2"/>
  <c r="R4" i="2"/>
  <c r="T4" i="2"/>
  <c r="C14" i="2"/>
  <c r="B8" i="2" s="1"/>
  <c r="V4" i="2"/>
  <c r="E15" i="2"/>
  <c r="N6" i="2" s="1"/>
  <c r="X4" i="2"/>
  <c r="Z6" i="2"/>
  <c r="Z4" i="2"/>
  <c r="AB4" i="2"/>
  <c r="AD6" i="2"/>
  <c r="AD4" i="2"/>
  <c r="AF4" i="2"/>
  <c r="C8" i="2"/>
  <c r="E8" i="2"/>
  <c r="G8" i="2"/>
  <c r="I8" i="2"/>
  <c r="K8" i="2"/>
  <c r="M8" i="2"/>
  <c r="O8" i="2"/>
  <c r="Q8" i="2"/>
  <c r="S8" i="2"/>
  <c r="U8" i="2"/>
  <c r="Y8" i="2"/>
  <c r="B14" i="2"/>
  <c r="L4" i="2" s="1"/>
  <c r="D14" i="2"/>
  <c r="R5" i="2" s="1"/>
  <c r="F14" i="2"/>
  <c r="C7" i="2" s="1"/>
  <c r="C15" i="2"/>
  <c r="B4" i="2" s="1"/>
  <c r="C5" i="2"/>
  <c r="E5" i="2"/>
  <c r="G5" i="2"/>
  <c r="I5" i="2"/>
  <c r="K5" i="2"/>
  <c r="M5" i="2"/>
  <c r="O5" i="2"/>
  <c r="Q5" i="2"/>
  <c r="S5" i="2"/>
  <c r="U5" i="2"/>
  <c r="W5" i="2"/>
  <c r="Y5" i="2"/>
  <c r="AA5" i="2"/>
  <c r="AC5" i="2"/>
  <c r="AE5" i="2"/>
  <c r="AA7" i="2"/>
  <c r="F4" i="3" l="1"/>
  <c r="AC5" i="3"/>
  <c r="Y5" i="3"/>
  <c r="U5" i="3"/>
  <c r="Q5" i="3"/>
  <c r="M5" i="3"/>
  <c r="I5" i="3"/>
  <c r="E5" i="3"/>
  <c r="AD5" i="3"/>
  <c r="V5" i="3"/>
  <c r="N5" i="3"/>
  <c r="F5" i="3"/>
  <c r="AF4" i="3"/>
  <c r="AF8" i="3"/>
  <c r="AD8" i="3"/>
  <c r="AB6" i="3"/>
  <c r="Z8" i="3"/>
  <c r="X6" i="3"/>
  <c r="V4" i="3"/>
  <c r="T4" i="3"/>
  <c r="P4" i="3"/>
  <c r="L4" i="3"/>
  <c r="AF5" i="3"/>
  <c r="AB5" i="3"/>
  <c r="X5" i="3"/>
  <c r="T5" i="3"/>
  <c r="P5" i="3"/>
  <c r="L5" i="3"/>
  <c r="H5" i="3"/>
  <c r="Y7" i="3"/>
  <c r="U7" i="3"/>
  <c r="O7" i="3"/>
  <c r="K7" i="3"/>
  <c r="G7" i="3"/>
  <c r="AD6" i="3"/>
  <c r="AB8" i="3"/>
  <c r="Z6" i="3"/>
  <c r="X8" i="3"/>
  <c r="V8" i="3"/>
  <c r="T8" i="3"/>
  <c r="R6" i="3"/>
  <c r="P8" i="3"/>
  <c r="N6" i="3"/>
  <c r="L8" i="3"/>
  <c r="AC4" i="3"/>
  <c r="Y4" i="3"/>
  <c r="U4" i="3"/>
  <c r="Q4" i="3"/>
  <c r="M4" i="3"/>
  <c r="I4" i="3"/>
  <c r="E4" i="3"/>
  <c r="AE4" i="3"/>
  <c r="AA4" i="3"/>
  <c r="W4" i="3"/>
  <c r="S4" i="3"/>
  <c r="O4" i="3"/>
  <c r="K4" i="3"/>
  <c r="G4" i="3"/>
  <c r="C4" i="3"/>
  <c r="J6" i="3"/>
  <c r="H4" i="3"/>
  <c r="H8" i="3"/>
  <c r="F6" i="3"/>
  <c r="D4" i="3"/>
  <c r="V6" i="3"/>
  <c r="AE8" i="3"/>
  <c r="AC8" i="3"/>
  <c r="Y8" i="3"/>
  <c r="U8" i="3"/>
  <c r="Q8" i="3"/>
  <c r="M8" i="3"/>
  <c r="I8" i="3"/>
  <c r="E8" i="3"/>
  <c r="AA8" i="3"/>
  <c r="W8" i="3"/>
  <c r="S8" i="3"/>
  <c r="O8" i="3"/>
  <c r="K8" i="3"/>
  <c r="G8" i="3"/>
  <c r="C8" i="3"/>
  <c r="T6" i="3"/>
  <c r="R8" i="3"/>
  <c r="N8" i="3"/>
  <c r="AE6" i="3"/>
  <c r="AA6" i="3"/>
  <c r="W6" i="3"/>
  <c r="S6" i="3"/>
  <c r="O6" i="3"/>
  <c r="K6" i="3"/>
  <c r="G6" i="3"/>
  <c r="C6" i="3"/>
  <c r="AC6" i="3"/>
  <c r="Y6" i="3"/>
  <c r="U6" i="3"/>
  <c r="Q6" i="3"/>
  <c r="M6" i="3"/>
  <c r="I6" i="3"/>
  <c r="E6" i="3"/>
  <c r="J8" i="3"/>
  <c r="H6" i="3"/>
  <c r="F8" i="3"/>
  <c r="D6" i="3"/>
  <c r="B4" i="3"/>
  <c r="B8" i="3"/>
  <c r="AC8" i="2"/>
  <c r="P5" i="2"/>
  <c r="N5" i="2"/>
  <c r="AF5" i="2"/>
  <c r="AF8" i="2"/>
  <c r="X5" i="2"/>
  <c r="X8" i="2"/>
  <c r="T6" i="2"/>
  <c r="H5" i="2"/>
  <c r="F5" i="2"/>
  <c r="AB5" i="2"/>
  <c r="AB8" i="2"/>
  <c r="V8" i="2"/>
  <c r="T5" i="2"/>
  <c r="T8" i="2"/>
  <c r="L6" i="2"/>
  <c r="AE7" i="2"/>
  <c r="Y7" i="2"/>
  <c r="O7" i="2"/>
  <c r="AD7" i="2"/>
  <c r="Z7" i="2"/>
  <c r="Q7" i="2"/>
  <c r="AE8" i="2"/>
  <c r="AA8" i="2"/>
  <c r="W8" i="2"/>
  <c r="L5" i="2"/>
  <c r="D5" i="2"/>
  <c r="AC7" i="2"/>
  <c r="W7" i="2"/>
  <c r="S7" i="2"/>
  <c r="M7" i="2"/>
  <c r="I7" i="2"/>
  <c r="E7" i="2"/>
  <c r="J5" i="2"/>
  <c r="B5" i="2"/>
  <c r="AF7" i="2"/>
  <c r="AF6" i="2"/>
  <c r="AD5" i="2"/>
  <c r="AD8" i="2"/>
  <c r="AB7" i="2"/>
  <c r="AB6" i="2"/>
  <c r="Z5" i="2"/>
  <c r="Z8" i="2"/>
  <c r="X7" i="2"/>
  <c r="X6" i="2"/>
  <c r="V7" i="2"/>
  <c r="V5" i="2"/>
  <c r="V6" i="2"/>
  <c r="T7" i="2"/>
  <c r="R8" i="2"/>
  <c r="P8" i="2"/>
  <c r="N8" i="2"/>
  <c r="L8" i="2"/>
  <c r="AE4" i="2"/>
  <c r="AA4" i="2"/>
  <c r="W4" i="2"/>
  <c r="S4" i="2"/>
  <c r="O4" i="2"/>
  <c r="K4" i="2"/>
  <c r="G4" i="2"/>
  <c r="C4" i="2"/>
  <c r="AC4" i="2"/>
  <c r="Y4" i="2"/>
  <c r="U4" i="2"/>
  <c r="Q4" i="2"/>
  <c r="M4" i="2"/>
  <c r="I4" i="2"/>
  <c r="E4" i="2"/>
  <c r="J4" i="2"/>
  <c r="J8" i="2"/>
  <c r="H4" i="2"/>
  <c r="H8" i="2"/>
  <c r="F4" i="2"/>
  <c r="F8" i="2"/>
  <c r="D4" i="2"/>
  <c r="D8" i="2"/>
  <c r="U7" i="2"/>
  <c r="K7" i="2"/>
  <c r="G7" i="2"/>
  <c r="R7" i="2"/>
  <c r="R6" i="2"/>
  <c r="P7" i="2"/>
  <c r="P6" i="2"/>
  <c r="N7" i="2"/>
  <c r="L7" i="2"/>
  <c r="AE6" i="2"/>
  <c r="AC6" i="2"/>
  <c r="AA6" i="2"/>
  <c r="Y6" i="2"/>
  <c r="W6" i="2"/>
  <c r="U6" i="2"/>
  <c r="S6" i="2"/>
  <c r="Q6" i="2"/>
  <c r="O6" i="2"/>
  <c r="M6" i="2"/>
  <c r="K6" i="2"/>
  <c r="I6" i="2"/>
  <c r="G6" i="2"/>
  <c r="E6" i="2"/>
  <c r="C6" i="2"/>
  <c r="J7" i="2"/>
  <c r="J6" i="2"/>
  <c r="H7" i="2"/>
  <c r="H6" i="2"/>
  <c r="F7" i="2"/>
  <c r="F6" i="2"/>
  <c r="D7" i="2"/>
  <c r="D6" i="2"/>
  <c r="B7" i="2"/>
  <c r="B6" i="2"/>
</calcChain>
</file>

<file path=xl/sharedStrings.xml><?xml version="1.0" encoding="utf-8"?>
<sst xmlns="http://schemas.openxmlformats.org/spreadsheetml/2006/main" count="384" uniqueCount="44">
  <si>
    <t>IF speed  is fast AND distance is medium THEN brake is medium</t>
  </si>
  <si>
    <t>IF speed  is very slow AND distance is medium THEN brake is weak</t>
  </si>
  <si>
    <t>IF speed  is fast AND distance is short THEN brake is strong</t>
  </si>
  <si>
    <t>IF speed  is very slow AND distance is long THEN brake is very weak</t>
  </si>
  <si>
    <t>Break</t>
  </si>
  <si>
    <t>Distance</t>
  </si>
  <si>
    <t>Rule1</t>
  </si>
  <si>
    <t>Rule2</t>
  </si>
  <si>
    <t>Rule3</t>
  </si>
  <si>
    <t>IF speed  is slow AND distance is medium THEN brake is weak</t>
  </si>
  <si>
    <t>IF speed  is very fast AND distance is short THEN brake is very strong</t>
  </si>
  <si>
    <t>IF speed  is fast AND distance is long THEN brake is medium</t>
  </si>
  <si>
    <t>Rules</t>
  </si>
  <si>
    <t>very slow</t>
  </si>
  <si>
    <t>long</t>
  </si>
  <si>
    <t>very weak</t>
  </si>
  <si>
    <t>Speed</t>
  </si>
  <si>
    <t>medium</t>
  </si>
  <si>
    <t>weak</t>
  </si>
  <si>
    <t>slow</t>
  </si>
  <si>
    <t>fast</t>
  </si>
  <si>
    <t>short</t>
  </si>
  <si>
    <t>strong</t>
  </si>
  <si>
    <t>very fast</t>
  </si>
  <si>
    <t>very strong</t>
  </si>
  <si>
    <t>very long</t>
  </si>
  <si>
    <t>IF speed  is very fast AND distance is very long THEN brake is very weak</t>
  </si>
  <si>
    <t>IF speed is medium AND distance  is medium THEN brake is medium</t>
  </si>
  <si>
    <t>IF speed is medium AND distance  is short THEN brake is strong</t>
  </si>
  <si>
    <t>Rule4</t>
  </si>
  <si>
    <t>Rule5</t>
  </si>
  <si>
    <t>Rule6</t>
  </si>
  <si>
    <t>Rule7</t>
  </si>
  <si>
    <t>Rule8</t>
  </si>
  <si>
    <t>Rule9</t>
  </si>
  <si>
    <t>Rule10</t>
  </si>
  <si>
    <t>MAX OF RULES</t>
  </si>
  <si>
    <t>Defuzzification</t>
  </si>
  <si>
    <t>Brake</t>
  </si>
  <si>
    <t>µ</t>
  </si>
  <si>
    <t>very short</t>
  </si>
  <si>
    <t>max distance</t>
  </si>
  <si>
    <t>max speed</t>
  </si>
  <si>
    <t>max brake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</si>
</sst>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0" borderId="0" xfId="0" applyFill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/>
    <xf numFmtId="0" fontId="0" fillId="0" borderId="0" xfId="0" applyFont="1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52361071684617E-2"/>
          <c:y val="2.4643925480069828E-2"/>
          <c:w val="0.86830314960629917"/>
          <c:h val="0.77841983994745634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Лист1!$B$3:$AF$3</c:f>
              <c:numCache>
                <c:formatCode>General</c:formatCode>
                <c:ptCount val="31"/>
                <c:pt idx="0">
                  <c:v>0</c:v>
                </c:pt>
                <c:pt idx="1">
                  <c:v>1.6666666666666667</c:v>
                </c:pt>
                <c:pt idx="2">
                  <c:v>3.3333333333333335</c:v>
                </c:pt>
                <c:pt idx="3">
                  <c:v>5</c:v>
                </c:pt>
                <c:pt idx="4">
                  <c:v>6.666666666666667</c:v>
                </c:pt>
                <c:pt idx="5">
                  <c:v>8.3333333333333339</c:v>
                </c:pt>
                <c:pt idx="6">
                  <c:v>10</c:v>
                </c:pt>
                <c:pt idx="7">
                  <c:v>11.666666666666668</c:v>
                </c:pt>
                <c:pt idx="8">
                  <c:v>13.333333333333334</c:v>
                </c:pt>
                <c:pt idx="9">
                  <c:v>15</c:v>
                </c:pt>
                <c:pt idx="10">
                  <c:v>16.666666666666668</c:v>
                </c:pt>
                <c:pt idx="11">
                  <c:v>18.333333333333336</c:v>
                </c:pt>
                <c:pt idx="12">
                  <c:v>20</c:v>
                </c:pt>
                <c:pt idx="13">
                  <c:v>21.666666666666668</c:v>
                </c:pt>
                <c:pt idx="14">
                  <c:v>23.333333333333336</c:v>
                </c:pt>
                <c:pt idx="15">
                  <c:v>25</c:v>
                </c:pt>
                <c:pt idx="16">
                  <c:v>26.666666666666668</c:v>
                </c:pt>
                <c:pt idx="17">
                  <c:v>28.333333333333336</c:v>
                </c:pt>
                <c:pt idx="18">
                  <c:v>30</c:v>
                </c:pt>
                <c:pt idx="19">
                  <c:v>31.666666666666668</c:v>
                </c:pt>
                <c:pt idx="20">
                  <c:v>33.333333333333336</c:v>
                </c:pt>
                <c:pt idx="21">
                  <c:v>35</c:v>
                </c:pt>
                <c:pt idx="22">
                  <c:v>36.666666666666671</c:v>
                </c:pt>
                <c:pt idx="23">
                  <c:v>38.333333333333336</c:v>
                </c:pt>
                <c:pt idx="24">
                  <c:v>40</c:v>
                </c:pt>
                <c:pt idx="25">
                  <c:v>41.666666666666671</c:v>
                </c:pt>
                <c:pt idx="26">
                  <c:v>43.333333333333336</c:v>
                </c:pt>
                <c:pt idx="27">
                  <c:v>45</c:v>
                </c:pt>
                <c:pt idx="28">
                  <c:v>46.666666666666671</c:v>
                </c:pt>
                <c:pt idx="29">
                  <c:v>48.333333333333336</c:v>
                </c:pt>
                <c:pt idx="30">
                  <c:v>50</c:v>
                </c:pt>
              </c:numCache>
            </c:numRef>
          </c:cat>
          <c:val>
            <c:numRef>
              <c:f>Лист1!$B$4:$AF$4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0.20000000000000012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Лист1!$B$5:$AF$5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0.19999999999999993</c:v>
                </c:pt>
                <c:pt idx="7">
                  <c:v>0.4</c:v>
                </c:pt>
                <c:pt idx="8">
                  <c:v>0.6</c:v>
                </c:pt>
                <c:pt idx="9">
                  <c:v>0.79999999999999982</c:v>
                </c:pt>
                <c:pt idx="10">
                  <c:v>1</c:v>
                </c:pt>
                <c:pt idx="11">
                  <c:v>0.79999999999999982</c:v>
                </c:pt>
                <c:pt idx="12">
                  <c:v>0.60000000000000009</c:v>
                </c:pt>
                <c:pt idx="13">
                  <c:v>0.39999999999999991</c:v>
                </c:pt>
                <c:pt idx="14">
                  <c:v>0.19999999999999973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Лист1!$B$6:$AF$6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0.20000000000000018</c:v>
                </c:pt>
                <c:pt idx="12">
                  <c:v>0.39999999999999991</c:v>
                </c:pt>
                <c:pt idx="13">
                  <c:v>0.60000000000000009</c:v>
                </c:pt>
                <c:pt idx="14">
                  <c:v>0.80000000000000027</c:v>
                </c:pt>
                <c:pt idx="15">
                  <c:v>1</c:v>
                </c:pt>
                <c:pt idx="16">
                  <c:v>0.79999999999999993</c:v>
                </c:pt>
                <c:pt idx="17">
                  <c:v>0.59999999999999987</c:v>
                </c:pt>
                <c:pt idx="18">
                  <c:v>0.40000000000000019</c:v>
                </c:pt>
                <c:pt idx="19">
                  <c:v>0.20000000000000009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Лист1!$B$7:$AF$7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0.20000000000000009</c:v>
                </c:pt>
                <c:pt idx="17">
                  <c:v>0.40000000000000019</c:v>
                </c:pt>
                <c:pt idx="18">
                  <c:v>0.59999999999999987</c:v>
                </c:pt>
                <c:pt idx="19">
                  <c:v>0.79999999999999993</c:v>
                </c:pt>
                <c:pt idx="20">
                  <c:v>1</c:v>
                </c:pt>
                <c:pt idx="21">
                  <c:v>0.80000000000000038</c:v>
                </c:pt>
                <c:pt idx="22">
                  <c:v>0.59999999999999987</c:v>
                </c:pt>
                <c:pt idx="23">
                  <c:v>0.40000000000000019</c:v>
                </c:pt>
                <c:pt idx="24">
                  <c:v>0.20000000000000051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Лист1!$B$8:$AF$8</c:f>
              <c:strCache>
                <c:ptCount val="1"/>
                <c:pt idx="0">
                  <c:v>0 0 0 0 0 0 0 0 0 0 0 0 0 0 0 0 0 0 0 0 0 0,2 0,4 0,6 0,8 1 1 1 1 1 1</c:v>
                </c:pt>
              </c:strCache>
            </c:strRef>
          </c:tx>
          <c:marker>
            <c:symbol val="none"/>
          </c:marker>
          <c:val>
            <c:numRef>
              <c:f>Лист1!$B$8:$AF$8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0.19999999999999965</c:v>
                </c:pt>
                <c:pt idx="22">
                  <c:v>0.40000000000000019</c:v>
                </c:pt>
                <c:pt idx="23">
                  <c:v>0.59999999999999987</c:v>
                </c:pt>
                <c:pt idx="24">
                  <c:v>0.79999999999999949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16416"/>
        <c:axId val="134317952"/>
      </c:lineChart>
      <c:catAx>
        <c:axId val="13431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317952"/>
        <c:crosses val="autoZero"/>
        <c:auto val="1"/>
        <c:lblAlgn val="ctr"/>
        <c:lblOffset val="100"/>
        <c:noMultiLvlLbl val="0"/>
      </c:catAx>
      <c:valAx>
        <c:axId val="134317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316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Лист2!$B$3:$AF$3</c:f>
              <c:numCache>
                <c:formatCode>General</c:formatCode>
                <c:ptCount val="3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83.333333333333343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166.66666666666669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216.66666666666669</c:v>
                </c:pt>
                <c:pt idx="14">
                  <c:v>233.33333333333334</c:v>
                </c:pt>
                <c:pt idx="15">
                  <c:v>250.00000000000003</c:v>
                </c:pt>
                <c:pt idx="16">
                  <c:v>266.66666666666669</c:v>
                </c:pt>
                <c:pt idx="17">
                  <c:v>283.33333333333337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333.33333333333337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383.33333333333337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433.33333333333337</c:v>
                </c:pt>
                <c:pt idx="27">
                  <c:v>450.00000000000006</c:v>
                </c:pt>
                <c:pt idx="28">
                  <c:v>466.66666666666669</c:v>
                </c:pt>
                <c:pt idx="29">
                  <c:v>483.33333333333337</c:v>
                </c:pt>
                <c:pt idx="30">
                  <c:v>500.00000000000006</c:v>
                </c:pt>
              </c:numCache>
            </c:numRef>
          </c:cat>
          <c:val>
            <c:numRef>
              <c:f>Лист2!$B$4:$AF$4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0.80000000000000016</c:v>
                </c:pt>
                <c:pt idx="7">
                  <c:v>0.60000000000000009</c:v>
                </c:pt>
                <c:pt idx="8">
                  <c:v>0.40000000000000008</c:v>
                </c:pt>
                <c:pt idx="9">
                  <c:v>0.20000000000000021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Лист2!$B$5:$AF$5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0.19999999999999987</c:v>
                </c:pt>
                <c:pt idx="7">
                  <c:v>0.39999999999999991</c:v>
                </c:pt>
                <c:pt idx="8">
                  <c:v>0.6</c:v>
                </c:pt>
                <c:pt idx="9">
                  <c:v>0.79999999999999982</c:v>
                </c:pt>
                <c:pt idx="10">
                  <c:v>1</c:v>
                </c:pt>
                <c:pt idx="11">
                  <c:v>0.80000000000000016</c:v>
                </c:pt>
                <c:pt idx="12">
                  <c:v>0.60000000000000031</c:v>
                </c:pt>
                <c:pt idx="13">
                  <c:v>0.40000000000000008</c:v>
                </c:pt>
                <c:pt idx="14">
                  <c:v>0.20000000000000021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Лист2!$B$6:$AF$6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0.19999999999999987</c:v>
                </c:pt>
                <c:pt idx="12">
                  <c:v>0.39999999999999974</c:v>
                </c:pt>
                <c:pt idx="13">
                  <c:v>0.6</c:v>
                </c:pt>
                <c:pt idx="14">
                  <c:v>0.79999999999999982</c:v>
                </c:pt>
                <c:pt idx="15">
                  <c:v>1</c:v>
                </c:pt>
                <c:pt idx="16">
                  <c:v>0.80000000000000016</c:v>
                </c:pt>
                <c:pt idx="17">
                  <c:v>0.6</c:v>
                </c:pt>
                <c:pt idx="18">
                  <c:v>0.40000000000000041</c:v>
                </c:pt>
                <c:pt idx="19">
                  <c:v>0.20000000000000021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Лист2!$B$7:$AF$7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0.19999999999999987</c:v>
                </c:pt>
                <c:pt idx="17">
                  <c:v>0.40000000000000008</c:v>
                </c:pt>
                <c:pt idx="18">
                  <c:v>0.59999999999999964</c:v>
                </c:pt>
                <c:pt idx="19">
                  <c:v>0.79999999999999982</c:v>
                </c:pt>
                <c:pt idx="20">
                  <c:v>1</c:v>
                </c:pt>
                <c:pt idx="21">
                  <c:v>0.80000000000000038</c:v>
                </c:pt>
                <c:pt idx="22">
                  <c:v>0.60000000000000009</c:v>
                </c:pt>
                <c:pt idx="23">
                  <c:v>0.39999999999999986</c:v>
                </c:pt>
                <c:pt idx="24">
                  <c:v>0.20000000000000026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4"/>
          <c:order val="4"/>
          <c:marker>
            <c:symbol val="none"/>
          </c:marker>
          <c:val>
            <c:numRef>
              <c:f>Лист2!$B$8:$AF$8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0.19999999999999959</c:v>
                </c:pt>
                <c:pt idx="22">
                  <c:v>0.39999999999999986</c:v>
                </c:pt>
                <c:pt idx="23">
                  <c:v>0.60000000000000009</c:v>
                </c:pt>
                <c:pt idx="24">
                  <c:v>0.79999999999999971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25696"/>
        <c:axId val="134527232"/>
      </c:lineChart>
      <c:catAx>
        <c:axId val="13452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527232"/>
        <c:crosses val="autoZero"/>
        <c:auto val="1"/>
        <c:lblAlgn val="ctr"/>
        <c:lblOffset val="100"/>
        <c:noMultiLvlLbl val="0"/>
      </c:catAx>
      <c:valAx>
        <c:axId val="134527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525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Лист3!$B$3:$AF$3</c:f>
              <c:numCache>
                <c:formatCode>General</c:formatCode>
                <c:ptCount val="31"/>
                <c:pt idx="0">
                  <c:v>0</c:v>
                </c:pt>
                <c:pt idx="1">
                  <c:v>0.33333333333333331</c:v>
                </c:pt>
                <c:pt idx="2">
                  <c:v>0.66666666666666663</c:v>
                </c:pt>
                <c:pt idx="3">
                  <c:v>1</c:v>
                </c:pt>
                <c:pt idx="4">
                  <c:v>1.3333333333333333</c:v>
                </c:pt>
                <c:pt idx="5">
                  <c:v>1.6666666666666665</c:v>
                </c:pt>
                <c:pt idx="6">
                  <c:v>2</c:v>
                </c:pt>
                <c:pt idx="7">
                  <c:v>2.333333333333333</c:v>
                </c:pt>
                <c:pt idx="8">
                  <c:v>2.6666666666666665</c:v>
                </c:pt>
                <c:pt idx="9">
                  <c:v>3</c:v>
                </c:pt>
                <c:pt idx="10">
                  <c:v>3.333333333333333</c:v>
                </c:pt>
                <c:pt idx="11">
                  <c:v>3.6666666666666665</c:v>
                </c:pt>
                <c:pt idx="12">
                  <c:v>4</c:v>
                </c:pt>
                <c:pt idx="13">
                  <c:v>4.333333333333333</c:v>
                </c:pt>
                <c:pt idx="14">
                  <c:v>4.6666666666666661</c:v>
                </c:pt>
                <c:pt idx="15">
                  <c:v>5</c:v>
                </c:pt>
                <c:pt idx="16">
                  <c:v>5.333333333333333</c:v>
                </c:pt>
                <c:pt idx="17">
                  <c:v>5.6666666666666661</c:v>
                </c:pt>
                <c:pt idx="18">
                  <c:v>6</c:v>
                </c:pt>
                <c:pt idx="19">
                  <c:v>6.333333333333333</c:v>
                </c:pt>
                <c:pt idx="20">
                  <c:v>6.6666666666666661</c:v>
                </c:pt>
                <c:pt idx="21">
                  <c:v>7</c:v>
                </c:pt>
                <c:pt idx="22">
                  <c:v>7.333333333333333</c:v>
                </c:pt>
                <c:pt idx="23">
                  <c:v>7.6666666666666661</c:v>
                </c:pt>
                <c:pt idx="24">
                  <c:v>8</c:v>
                </c:pt>
                <c:pt idx="25">
                  <c:v>8.3333333333333321</c:v>
                </c:pt>
                <c:pt idx="26">
                  <c:v>8.6666666666666661</c:v>
                </c:pt>
                <c:pt idx="27">
                  <c:v>9</c:v>
                </c:pt>
                <c:pt idx="28">
                  <c:v>9.3333333333333321</c:v>
                </c:pt>
                <c:pt idx="29">
                  <c:v>9.6666666666666661</c:v>
                </c:pt>
                <c:pt idx="30">
                  <c:v>10</c:v>
                </c:pt>
              </c:numCache>
            </c:numRef>
          </c:cat>
          <c:val>
            <c:numRef>
              <c:f>Лист3!$B$4:$AF$4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0.79999999999999993</c:v>
                </c:pt>
                <c:pt idx="7">
                  <c:v>0.60000000000000009</c:v>
                </c:pt>
                <c:pt idx="8">
                  <c:v>0.39999999999999997</c:v>
                </c:pt>
                <c:pt idx="9">
                  <c:v>0.19999999999999984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Лист3!$B$5:$AF$5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0.20000000000000009</c:v>
                </c:pt>
                <c:pt idx="7">
                  <c:v>0.39999999999999997</c:v>
                </c:pt>
                <c:pt idx="8">
                  <c:v>0.60000000000000009</c:v>
                </c:pt>
                <c:pt idx="9">
                  <c:v>0.80000000000000016</c:v>
                </c:pt>
                <c:pt idx="10">
                  <c:v>1</c:v>
                </c:pt>
                <c:pt idx="11">
                  <c:v>0.79999999999999993</c:v>
                </c:pt>
                <c:pt idx="12">
                  <c:v>0.59999999999999987</c:v>
                </c:pt>
                <c:pt idx="13">
                  <c:v>0.40000000000000013</c:v>
                </c:pt>
                <c:pt idx="14">
                  <c:v>0.20000000000000032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Лист3!$B$6:$AF$6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0.20000000000000007</c:v>
                </c:pt>
                <c:pt idx="12">
                  <c:v>0.40000000000000013</c:v>
                </c:pt>
                <c:pt idx="13">
                  <c:v>0.59999999999999987</c:v>
                </c:pt>
                <c:pt idx="14">
                  <c:v>0.79999999999999971</c:v>
                </c:pt>
                <c:pt idx="15">
                  <c:v>1</c:v>
                </c:pt>
                <c:pt idx="16">
                  <c:v>0.80000000000000016</c:v>
                </c:pt>
                <c:pt idx="17">
                  <c:v>0.6000000000000002</c:v>
                </c:pt>
                <c:pt idx="18">
                  <c:v>0.3999999999999998</c:v>
                </c:pt>
                <c:pt idx="19">
                  <c:v>0.1999999999999999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Лист3!$B$7:$AF$7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0.1999999999999999</c:v>
                </c:pt>
                <c:pt idx="17">
                  <c:v>0.3999999999999998</c:v>
                </c:pt>
                <c:pt idx="18">
                  <c:v>0.6000000000000002</c:v>
                </c:pt>
                <c:pt idx="19">
                  <c:v>0.80000000000000016</c:v>
                </c:pt>
                <c:pt idx="20">
                  <c:v>1</c:v>
                </c:pt>
                <c:pt idx="21">
                  <c:v>0.7999999999999996</c:v>
                </c:pt>
                <c:pt idx="22">
                  <c:v>0.59999999999999964</c:v>
                </c:pt>
                <c:pt idx="23">
                  <c:v>0.3999999999999998</c:v>
                </c:pt>
                <c:pt idx="24">
                  <c:v>0.19999999999999937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4"/>
          <c:order val="4"/>
          <c:marker>
            <c:symbol val="none"/>
          </c:marker>
          <c:val>
            <c:numRef>
              <c:f>Лист3!$B$8:$AF$8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0.20000000000000043</c:v>
                </c:pt>
                <c:pt idx="22">
                  <c:v>0.4000000000000003</c:v>
                </c:pt>
                <c:pt idx="23">
                  <c:v>0.6000000000000002</c:v>
                </c:pt>
                <c:pt idx="24">
                  <c:v>0.8000000000000006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087488"/>
        <c:axId val="143089024"/>
      </c:lineChart>
      <c:catAx>
        <c:axId val="14308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3089024"/>
        <c:crosses val="autoZero"/>
        <c:auto val="1"/>
        <c:lblAlgn val="ctr"/>
        <c:lblOffset val="100"/>
        <c:noMultiLvlLbl val="0"/>
      </c:catAx>
      <c:valAx>
        <c:axId val="143089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3087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23703543906327"/>
          <c:y val="2.8252405949256341E-2"/>
          <c:w val="0.80455015040928102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Лист4!$N$15:$N$25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0.79999999999999993</c:v>
                </c:pt>
                <c:pt idx="3">
                  <c:v>0.80000000000000016</c:v>
                </c:pt>
                <c:pt idx="4">
                  <c:v>0.59999999999999987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299456"/>
        <c:axId val="137318784"/>
      </c:barChart>
      <c:catAx>
        <c:axId val="13729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Break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7318784"/>
        <c:crosses val="autoZero"/>
        <c:auto val="1"/>
        <c:lblAlgn val="ctr"/>
        <c:lblOffset val="100"/>
        <c:noMultiLvlLbl val="0"/>
      </c:catAx>
      <c:valAx>
        <c:axId val="137318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membership </a:t>
                </a:r>
                <a:r>
                  <a:rPr lang="en-US" baseline="0"/>
                  <a:t> </a:t>
                </a:r>
                <a:r>
                  <a:rPr lang="en-US"/>
                  <a:t>function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7299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23703543906327"/>
          <c:y val="2.8252405949256341E-2"/>
          <c:w val="0.80455015040928102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Лист5!$N$15:$N$25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0.79999999999999993</c:v>
                </c:pt>
                <c:pt idx="3">
                  <c:v>0.8</c:v>
                </c:pt>
                <c:pt idx="4">
                  <c:v>0.59999999999999987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330688"/>
        <c:axId val="143361152"/>
      </c:barChart>
      <c:catAx>
        <c:axId val="14333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Break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43361152"/>
        <c:crosses val="autoZero"/>
        <c:auto val="1"/>
        <c:lblAlgn val="ctr"/>
        <c:lblOffset val="100"/>
        <c:noMultiLvlLbl val="0"/>
      </c:catAx>
      <c:valAx>
        <c:axId val="143361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membership </a:t>
                </a:r>
                <a:r>
                  <a:rPr lang="en-US" baseline="0"/>
                  <a:t> </a:t>
                </a:r>
                <a:r>
                  <a:rPr lang="en-US"/>
                  <a:t>function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330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23703543906327"/>
          <c:y val="2.8252405949256341E-2"/>
          <c:w val="0.80455015040928102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Лист6!$N$15:$N$25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0.79999999999999993</c:v>
                </c:pt>
                <c:pt idx="3">
                  <c:v>0.60000000000000009</c:v>
                </c:pt>
                <c:pt idx="4">
                  <c:v>0.59999999999999987</c:v>
                </c:pt>
                <c:pt idx="5">
                  <c:v>0.39999999999999991</c:v>
                </c:pt>
                <c:pt idx="6">
                  <c:v>0.39999999999999991</c:v>
                </c:pt>
                <c:pt idx="7">
                  <c:v>0.39999999999999991</c:v>
                </c:pt>
                <c:pt idx="8">
                  <c:v>0.19999999999999937</c:v>
                </c:pt>
                <c:pt idx="9">
                  <c:v>0.1</c:v>
                </c:pt>
                <c:pt idx="10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137024"/>
        <c:axId val="161138944"/>
      </c:barChart>
      <c:catAx>
        <c:axId val="16113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Break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61138944"/>
        <c:crosses val="autoZero"/>
        <c:auto val="1"/>
        <c:lblAlgn val="ctr"/>
        <c:lblOffset val="100"/>
        <c:noMultiLvlLbl val="0"/>
      </c:catAx>
      <c:valAx>
        <c:axId val="161138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membership </a:t>
                </a:r>
                <a:r>
                  <a:rPr lang="en-US" baseline="0"/>
                  <a:t> </a:t>
                </a:r>
                <a:r>
                  <a:rPr lang="en-US"/>
                  <a:t>function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1137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23703543906327"/>
          <c:y val="2.8252405949256341E-2"/>
          <c:w val="0.80455015040928102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Лист7!$N$15:$N$25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0.79999999999999993</c:v>
                </c:pt>
                <c:pt idx="3">
                  <c:v>0.19999999999999984</c:v>
                </c:pt>
                <c:pt idx="4">
                  <c:v>0.40000000000000013</c:v>
                </c:pt>
                <c:pt idx="5">
                  <c:v>0.59999999999999987</c:v>
                </c:pt>
                <c:pt idx="6">
                  <c:v>0.59999999999999987</c:v>
                </c:pt>
                <c:pt idx="7">
                  <c:v>0.59999999999999987</c:v>
                </c:pt>
                <c:pt idx="8">
                  <c:v>0.19999999999999937</c:v>
                </c:pt>
                <c:pt idx="9">
                  <c:v>0.1</c:v>
                </c:pt>
                <c:pt idx="10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349184"/>
        <c:axId val="160701824"/>
      </c:barChart>
      <c:catAx>
        <c:axId val="16034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Break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60701824"/>
        <c:crosses val="autoZero"/>
        <c:auto val="1"/>
        <c:lblAlgn val="ctr"/>
        <c:lblOffset val="100"/>
        <c:noMultiLvlLbl val="0"/>
      </c:catAx>
      <c:valAx>
        <c:axId val="16070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membership </a:t>
                </a:r>
                <a:r>
                  <a:rPr lang="en-US" baseline="0"/>
                  <a:t> </a:t>
                </a:r>
                <a:r>
                  <a:rPr lang="en-US"/>
                  <a:t>function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0349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23703543906327"/>
          <c:y val="2.8252405949256341E-2"/>
          <c:w val="0.80455015040928102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Лист8!$N$15:$N$25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0.79999999999999993</c:v>
                </c:pt>
                <c:pt idx="3">
                  <c:v>0.19999999999999984</c:v>
                </c:pt>
                <c:pt idx="4">
                  <c:v>0.20000000000000051</c:v>
                </c:pt>
                <c:pt idx="5">
                  <c:v>0.20000000000000051</c:v>
                </c:pt>
                <c:pt idx="6">
                  <c:v>0.20000000000000051</c:v>
                </c:pt>
                <c:pt idx="7">
                  <c:v>0.20000000000000051</c:v>
                </c:pt>
                <c:pt idx="8">
                  <c:v>0.79999999999999949</c:v>
                </c:pt>
                <c:pt idx="9">
                  <c:v>0.79999999999999949</c:v>
                </c:pt>
                <c:pt idx="10">
                  <c:v>0.79999999999999949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781632"/>
        <c:axId val="161902592"/>
      </c:barChart>
      <c:catAx>
        <c:axId val="16178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Break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61902592"/>
        <c:crosses val="autoZero"/>
        <c:auto val="1"/>
        <c:lblAlgn val="ctr"/>
        <c:lblOffset val="100"/>
        <c:noMultiLvlLbl val="0"/>
      </c:catAx>
      <c:valAx>
        <c:axId val="161902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membership </a:t>
                </a:r>
                <a:r>
                  <a:rPr lang="en-US" baseline="0"/>
                  <a:t> </a:t>
                </a:r>
                <a:r>
                  <a:rPr lang="en-US"/>
                  <a:t>function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1781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23703543906327"/>
          <c:y val="2.8252405949256341E-2"/>
          <c:w val="0.80455015040928102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Лист9!$N$15:$N$25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0.79999999999999993</c:v>
                </c:pt>
                <c:pt idx="3">
                  <c:v>0.19999999999999984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0.20000000000000043</c:v>
                </c:pt>
                <c:pt idx="8">
                  <c:v>0.8000000000000006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8000"/>
        <c:axId val="153948160"/>
      </c:barChart>
      <c:catAx>
        <c:axId val="3164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Break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53948160"/>
        <c:crosses val="autoZero"/>
        <c:auto val="1"/>
        <c:lblAlgn val="ctr"/>
        <c:lblOffset val="100"/>
        <c:noMultiLvlLbl val="0"/>
      </c:catAx>
      <c:valAx>
        <c:axId val="153948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membership </a:t>
                </a:r>
                <a:r>
                  <a:rPr lang="en-US" baseline="0"/>
                  <a:t> </a:t>
                </a:r>
                <a:r>
                  <a:rPr lang="en-US"/>
                  <a:t>function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648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304801</xdr:colOff>
      <xdr:row>8</xdr:row>
      <xdr:rowOff>42862</xdr:rowOff>
    </xdr:from>
    <xdr:to>
      <xdr:col>32</xdr:col>
      <xdr:colOff>0</xdr:colOff>
      <xdr:row>26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8</xdr:row>
      <xdr:rowOff>128587</xdr:rowOff>
    </xdr:from>
    <xdr:to>
      <xdr:col>32</xdr:col>
      <xdr:colOff>0</xdr:colOff>
      <xdr:row>25</xdr:row>
      <xdr:rowOff>142875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9</xdr:row>
      <xdr:rowOff>28575</xdr:rowOff>
    </xdr:from>
    <xdr:to>
      <xdr:col>32</xdr:col>
      <xdr:colOff>9524</xdr:colOff>
      <xdr:row>26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466725</xdr:colOff>
      <xdr:row>10</xdr:row>
      <xdr:rowOff>142875</xdr:rowOff>
    </xdr:from>
    <xdr:to>
      <xdr:col>24</xdr:col>
      <xdr:colOff>219075</xdr:colOff>
      <xdr:row>25</xdr:row>
      <xdr:rowOff>28575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409575</xdr:colOff>
      <xdr:row>10</xdr:row>
      <xdr:rowOff>100012</xdr:rowOff>
    </xdr:from>
    <xdr:to>
      <xdr:col>24</xdr:col>
      <xdr:colOff>161925</xdr:colOff>
      <xdr:row>24</xdr:row>
      <xdr:rowOff>176212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428625</xdr:colOff>
      <xdr:row>10</xdr:row>
      <xdr:rowOff>76200</xdr:rowOff>
    </xdr:from>
    <xdr:to>
      <xdr:col>24</xdr:col>
      <xdr:colOff>180975</xdr:colOff>
      <xdr:row>24</xdr:row>
      <xdr:rowOff>152400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466725</xdr:colOff>
      <xdr:row>10</xdr:row>
      <xdr:rowOff>76200</xdr:rowOff>
    </xdr:from>
    <xdr:to>
      <xdr:col>24</xdr:col>
      <xdr:colOff>219075</xdr:colOff>
      <xdr:row>24</xdr:row>
      <xdr:rowOff>152400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390525</xdr:colOff>
      <xdr:row>10</xdr:row>
      <xdr:rowOff>57150</xdr:rowOff>
    </xdr:from>
    <xdr:to>
      <xdr:col>24</xdr:col>
      <xdr:colOff>142875</xdr:colOff>
      <xdr:row>24</xdr:row>
      <xdr:rowOff>133350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10</xdr:row>
      <xdr:rowOff>133350</xdr:rowOff>
    </xdr:from>
    <xdr:to>
      <xdr:col>24</xdr:col>
      <xdr:colOff>57150</xdr:colOff>
      <xdr:row>25</xdr:row>
      <xdr:rowOff>19050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workbookViewId="0">
      <selection activeCell="AG20" sqref="AG20"/>
    </sheetView>
  </sheetViews>
  <sheetFormatPr defaultRowHeight="15" x14ac:dyDescent="0.25"/>
  <cols>
    <col min="1" max="1" width="17.5703125" customWidth="1"/>
    <col min="2" max="32" width="4.7109375" customWidth="1"/>
  </cols>
  <sheetData>
    <row r="1" spans="1:32" x14ac:dyDescent="0.25">
      <c r="A1" t="s">
        <v>42</v>
      </c>
      <c r="B1">
        <v>50</v>
      </c>
    </row>
    <row r="2" spans="1:32" x14ac:dyDescent="0.25">
      <c r="B2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</row>
    <row r="3" spans="1:32" x14ac:dyDescent="0.25">
      <c r="B3" s="1">
        <f>$B$1/30 *B2</f>
        <v>0</v>
      </c>
      <c r="C3" s="1">
        <f t="shared" ref="C3:AF3" si="0">$B$1/30 *C2</f>
        <v>1.6666666666666667</v>
      </c>
      <c r="D3" s="1">
        <f t="shared" si="0"/>
        <v>3.3333333333333335</v>
      </c>
      <c r="E3" s="1">
        <f t="shared" si="0"/>
        <v>5</v>
      </c>
      <c r="F3" s="1">
        <f t="shared" si="0"/>
        <v>6.666666666666667</v>
      </c>
      <c r="G3" s="1">
        <f t="shared" si="0"/>
        <v>8.3333333333333339</v>
      </c>
      <c r="H3" s="1">
        <f t="shared" si="0"/>
        <v>10</v>
      </c>
      <c r="I3" s="1">
        <f t="shared" si="0"/>
        <v>11.666666666666668</v>
      </c>
      <c r="J3" s="1">
        <f t="shared" si="0"/>
        <v>13.333333333333334</v>
      </c>
      <c r="K3" s="1">
        <f t="shared" si="0"/>
        <v>15</v>
      </c>
      <c r="L3" s="1">
        <f t="shared" si="0"/>
        <v>16.666666666666668</v>
      </c>
      <c r="M3" s="1">
        <f t="shared" si="0"/>
        <v>18.333333333333336</v>
      </c>
      <c r="N3" s="1">
        <f t="shared" si="0"/>
        <v>20</v>
      </c>
      <c r="O3" s="1">
        <f t="shared" si="0"/>
        <v>21.666666666666668</v>
      </c>
      <c r="P3" s="1">
        <f t="shared" si="0"/>
        <v>23.333333333333336</v>
      </c>
      <c r="Q3" s="1">
        <f t="shared" si="0"/>
        <v>25</v>
      </c>
      <c r="R3" s="1">
        <f t="shared" si="0"/>
        <v>26.666666666666668</v>
      </c>
      <c r="S3" s="1">
        <f t="shared" si="0"/>
        <v>28.333333333333336</v>
      </c>
      <c r="T3" s="1">
        <f t="shared" si="0"/>
        <v>30</v>
      </c>
      <c r="U3" s="1">
        <f t="shared" si="0"/>
        <v>31.666666666666668</v>
      </c>
      <c r="V3" s="1">
        <f t="shared" si="0"/>
        <v>33.333333333333336</v>
      </c>
      <c r="W3" s="1">
        <f t="shared" si="0"/>
        <v>35</v>
      </c>
      <c r="X3" s="1">
        <f t="shared" si="0"/>
        <v>36.666666666666671</v>
      </c>
      <c r="Y3" s="1">
        <f t="shared" si="0"/>
        <v>38.333333333333336</v>
      </c>
      <c r="Z3" s="1">
        <f t="shared" si="0"/>
        <v>40</v>
      </c>
      <c r="AA3" s="1">
        <f t="shared" si="0"/>
        <v>41.666666666666671</v>
      </c>
      <c r="AB3" s="1">
        <f t="shared" si="0"/>
        <v>43.333333333333336</v>
      </c>
      <c r="AC3" s="1">
        <f t="shared" si="0"/>
        <v>45</v>
      </c>
      <c r="AD3" s="1">
        <f t="shared" si="0"/>
        <v>46.666666666666671</v>
      </c>
      <c r="AE3" s="1">
        <f t="shared" si="0"/>
        <v>48.333333333333336</v>
      </c>
      <c r="AF3" s="1">
        <f t="shared" si="0"/>
        <v>50</v>
      </c>
    </row>
    <row r="4" spans="1:32" x14ac:dyDescent="0.25">
      <c r="A4" t="s">
        <v>13</v>
      </c>
      <c r="B4" s="1">
        <f>IF(B3&gt;$C$15,0,IF(B3&lt;$C$14,1,($C$15-B3)/($C$15-$C$14)))</f>
        <v>1</v>
      </c>
      <c r="C4" s="2">
        <f t="shared" ref="C4:AF4" si="1">IF(C3&gt;$B$15,0,IF(C3&lt;$B$14,1,($B$15-C3)/($B$15-$B$14)))</f>
        <v>1</v>
      </c>
      <c r="D4" s="2">
        <f t="shared" si="1"/>
        <v>1</v>
      </c>
      <c r="E4" s="2">
        <f t="shared" si="1"/>
        <v>1</v>
      </c>
      <c r="F4" s="2">
        <f t="shared" si="1"/>
        <v>1</v>
      </c>
      <c r="G4" s="1">
        <f t="shared" si="1"/>
        <v>1</v>
      </c>
      <c r="H4" s="2">
        <f t="shared" si="1"/>
        <v>0.8</v>
      </c>
      <c r="I4" s="2">
        <f t="shared" si="1"/>
        <v>0.6</v>
      </c>
      <c r="J4" s="2">
        <f t="shared" si="1"/>
        <v>0.4</v>
      </c>
      <c r="K4" s="2">
        <f t="shared" si="1"/>
        <v>0.20000000000000012</v>
      </c>
      <c r="L4" s="1">
        <f t="shared" si="1"/>
        <v>0</v>
      </c>
      <c r="M4" s="2">
        <f t="shared" si="1"/>
        <v>0</v>
      </c>
      <c r="N4" s="2">
        <f t="shared" si="1"/>
        <v>0</v>
      </c>
      <c r="O4" s="2">
        <f t="shared" si="1"/>
        <v>0</v>
      </c>
      <c r="P4" s="2">
        <f t="shared" si="1"/>
        <v>0</v>
      </c>
      <c r="Q4" s="1">
        <f t="shared" si="1"/>
        <v>0</v>
      </c>
      <c r="R4" s="2">
        <f t="shared" si="1"/>
        <v>0</v>
      </c>
      <c r="S4" s="2">
        <f t="shared" si="1"/>
        <v>0</v>
      </c>
      <c r="T4" s="2">
        <f t="shared" si="1"/>
        <v>0</v>
      </c>
      <c r="U4" s="2">
        <f t="shared" si="1"/>
        <v>0</v>
      </c>
      <c r="V4" s="1">
        <f t="shared" si="1"/>
        <v>0</v>
      </c>
      <c r="W4" s="2">
        <f t="shared" si="1"/>
        <v>0</v>
      </c>
      <c r="X4" s="2">
        <f t="shared" si="1"/>
        <v>0</v>
      </c>
      <c r="Y4" s="2">
        <f t="shared" si="1"/>
        <v>0</v>
      </c>
      <c r="Z4" s="2">
        <f t="shared" si="1"/>
        <v>0</v>
      </c>
      <c r="AA4" s="1">
        <f t="shared" si="1"/>
        <v>0</v>
      </c>
      <c r="AB4" s="2">
        <f t="shared" si="1"/>
        <v>0</v>
      </c>
      <c r="AC4" s="2">
        <f t="shared" si="1"/>
        <v>0</v>
      </c>
      <c r="AD4" s="2">
        <f t="shared" si="1"/>
        <v>0</v>
      </c>
      <c r="AE4" s="2">
        <f t="shared" si="1"/>
        <v>0</v>
      </c>
      <c r="AF4" s="1">
        <f t="shared" si="1"/>
        <v>0</v>
      </c>
    </row>
    <row r="5" spans="1:32" x14ac:dyDescent="0.25">
      <c r="A5" t="s">
        <v>19</v>
      </c>
      <c r="B5" s="1">
        <f>IF(B3&lt;=$D$14,0,IF(B3&gt;=$D$15,0,IF(AND($D$14&lt;B3,B3&lt;=AVERAGE($D$14,$D$15)),(B3-$D$14)/(AVERAGE($D$14,$D$15)-$D$14),($D$15-B3)/($D$15-AVERAGE($D$14,$D$15)))))</f>
        <v>0</v>
      </c>
      <c r="C5" s="2">
        <f t="shared" ref="C5:AF5" si="2">IF(C3&lt;=$D$14,0,IF(C3&gt;=$D$15,0,IF(AND($D$14&lt;C3,C3&lt;=AVERAGE($D$14,$D$15)),(C3-$D$14)/(AVERAGE($D$14,$D$15)-$D$14),($D$15-C3)/($D$15-AVERAGE($D$14,$D$15)))))</f>
        <v>0</v>
      </c>
      <c r="D5" s="2">
        <f t="shared" si="2"/>
        <v>0</v>
      </c>
      <c r="E5" s="2">
        <f t="shared" si="2"/>
        <v>0</v>
      </c>
      <c r="F5" s="2">
        <f t="shared" si="2"/>
        <v>0</v>
      </c>
      <c r="G5" s="1">
        <f t="shared" si="2"/>
        <v>0</v>
      </c>
      <c r="H5" s="2">
        <f t="shared" si="2"/>
        <v>0.19999999999999993</v>
      </c>
      <c r="I5" s="2">
        <f t="shared" si="2"/>
        <v>0.4</v>
      </c>
      <c r="J5" s="2">
        <f t="shared" si="2"/>
        <v>0.6</v>
      </c>
      <c r="K5" s="2">
        <f t="shared" si="2"/>
        <v>0.79999999999999982</v>
      </c>
      <c r="L5" s="1">
        <f t="shared" si="2"/>
        <v>1</v>
      </c>
      <c r="M5" s="2">
        <f t="shared" si="2"/>
        <v>0.79999999999999982</v>
      </c>
      <c r="N5" s="2">
        <f t="shared" si="2"/>
        <v>0.60000000000000009</v>
      </c>
      <c r="O5" s="2">
        <f t="shared" si="2"/>
        <v>0.39999999999999991</v>
      </c>
      <c r="P5" s="2">
        <f t="shared" si="2"/>
        <v>0.19999999999999973</v>
      </c>
      <c r="Q5" s="1">
        <f t="shared" si="2"/>
        <v>0</v>
      </c>
      <c r="R5" s="2">
        <f t="shared" si="2"/>
        <v>0</v>
      </c>
      <c r="S5" s="2">
        <f t="shared" si="2"/>
        <v>0</v>
      </c>
      <c r="T5" s="2">
        <f t="shared" si="2"/>
        <v>0</v>
      </c>
      <c r="U5" s="2">
        <f t="shared" si="2"/>
        <v>0</v>
      </c>
      <c r="V5" s="1">
        <f t="shared" si="2"/>
        <v>0</v>
      </c>
      <c r="W5" s="2">
        <f t="shared" si="2"/>
        <v>0</v>
      </c>
      <c r="X5" s="2">
        <f t="shared" si="2"/>
        <v>0</v>
      </c>
      <c r="Y5" s="2">
        <f t="shared" si="2"/>
        <v>0</v>
      </c>
      <c r="Z5" s="2">
        <f t="shared" si="2"/>
        <v>0</v>
      </c>
      <c r="AA5" s="1">
        <f t="shared" si="2"/>
        <v>0</v>
      </c>
      <c r="AB5" s="2">
        <f t="shared" si="2"/>
        <v>0</v>
      </c>
      <c r="AC5" s="2">
        <f t="shared" si="2"/>
        <v>0</v>
      </c>
      <c r="AD5" s="2">
        <f t="shared" si="2"/>
        <v>0</v>
      </c>
      <c r="AE5" s="2">
        <f t="shared" si="2"/>
        <v>0</v>
      </c>
      <c r="AF5" s="1">
        <f t="shared" si="2"/>
        <v>0</v>
      </c>
    </row>
    <row r="6" spans="1:32" x14ac:dyDescent="0.25">
      <c r="A6" t="s">
        <v>17</v>
      </c>
      <c r="B6" s="1">
        <f>IF(B3&lt;=$E$14,0,IF(B3&gt;=$E$15,0,IF(AND($E$14&lt;B3,B3&lt;=AVERAGE($E$14,$E$15)),(B3-$E$14)/(AVERAGE($E$14,$E$15)-$E$14),($E$15-B3)/($E$15-AVERAGE($E$14,$E$15)))))</f>
        <v>0</v>
      </c>
      <c r="C6" s="2">
        <f t="shared" ref="C6:AF6" si="3">IF(C3&lt;=$E$14,0,IF(C3&gt;=$E$15,0,IF(AND($E$14&lt;C3,C3&lt;=AVERAGE($E$14,$E$15)),(C3-$E$14)/(AVERAGE($E$14,$E$15)-$E$14),($E$15-C3)/($E$15-AVERAGE($E$14,$E$15)))))</f>
        <v>0</v>
      </c>
      <c r="D6" s="2">
        <f t="shared" si="3"/>
        <v>0</v>
      </c>
      <c r="E6" s="2">
        <f t="shared" si="3"/>
        <v>0</v>
      </c>
      <c r="F6" s="2">
        <f t="shared" si="3"/>
        <v>0</v>
      </c>
      <c r="G6" s="1">
        <f t="shared" si="3"/>
        <v>0</v>
      </c>
      <c r="H6" s="2">
        <f t="shared" si="3"/>
        <v>0</v>
      </c>
      <c r="I6" s="2">
        <f t="shared" si="3"/>
        <v>0</v>
      </c>
      <c r="J6" s="2">
        <f t="shared" si="3"/>
        <v>0</v>
      </c>
      <c r="K6" s="2">
        <f t="shared" si="3"/>
        <v>0</v>
      </c>
      <c r="L6" s="1">
        <f t="shared" si="3"/>
        <v>0</v>
      </c>
      <c r="M6" s="2">
        <f t="shared" si="3"/>
        <v>0.20000000000000018</v>
      </c>
      <c r="N6" s="2">
        <f t="shared" si="3"/>
        <v>0.39999999999999991</v>
      </c>
      <c r="O6" s="2">
        <f t="shared" si="3"/>
        <v>0.60000000000000009</v>
      </c>
      <c r="P6" s="2">
        <f t="shared" si="3"/>
        <v>0.80000000000000027</v>
      </c>
      <c r="Q6" s="1">
        <f t="shared" si="3"/>
        <v>1</v>
      </c>
      <c r="R6" s="2">
        <f t="shared" si="3"/>
        <v>0.79999999999999993</v>
      </c>
      <c r="S6" s="2">
        <f t="shared" si="3"/>
        <v>0.59999999999999987</v>
      </c>
      <c r="T6" s="2">
        <f t="shared" si="3"/>
        <v>0.40000000000000019</v>
      </c>
      <c r="U6" s="2">
        <f t="shared" si="3"/>
        <v>0.20000000000000009</v>
      </c>
      <c r="V6" s="1">
        <f t="shared" si="3"/>
        <v>0</v>
      </c>
      <c r="W6" s="2">
        <f t="shared" si="3"/>
        <v>0</v>
      </c>
      <c r="X6" s="2">
        <f t="shared" si="3"/>
        <v>0</v>
      </c>
      <c r="Y6" s="2">
        <f t="shared" si="3"/>
        <v>0</v>
      </c>
      <c r="Z6" s="2">
        <f t="shared" si="3"/>
        <v>0</v>
      </c>
      <c r="AA6" s="1">
        <f t="shared" si="3"/>
        <v>0</v>
      </c>
      <c r="AB6" s="2">
        <f t="shared" si="3"/>
        <v>0</v>
      </c>
      <c r="AC6" s="2">
        <f t="shared" si="3"/>
        <v>0</v>
      </c>
      <c r="AD6" s="2">
        <f t="shared" si="3"/>
        <v>0</v>
      </c>
      <c r="AE6" s="2">
        <f t="shared" si="3"/>
        <v>0</v>
      </c>
      <c r="AF6" s="1">
        <f t="shared" si="3"/>
        <v>0</v>
      </c>
    </row>
    <row r="7" spans="1:32" x14ac:dyDescent="0.25">
      <c r="A7" t="s">
        <v>20</v>
      </c>
      <c r="B7" s="1">
        <f>IF(B3&lt;=$F$14,0,IF(B3&gt;=$F$15,0,IF(AND($F$14&lt;B3,B3&lt;=AVERAGE($F$14,$F$15)),(B3-$F$14)/(AVERAGE($F$14,$F$15)-$F$14),($F$15-B3)/($F$15-AVERAGE($F$14,$F$15)))))</f>
        <v>0</v>
      </c>
      <c r="C7" s="2">
        <f t="shared" ref="C7:AF7" si="4">IF(C3&lt;=$F$14,0,IF(C3&gt;=$F$15,0,IF(AND($F$14&lt;C3,C3&lt;=AVERAGE($F$14,$F$15)),(C3-$F$14)/(AVERAGE($F$14,$F$15)-$F$14),($F$15-C3)/($F$15-AVERAGE($F$14,$F$15)))))</f>
        <v>0</v>
      </c>
      <c r="D7" s="2">
        <f t="shared" si="4"/>
        <v>0</v>
      </c>
      <c r="E7" s="2">
        <f t="shared" si="4"/>
        <v>0</v>
      </c>
      <c r="F7" s="2">
        <f t="shared" si="4"/>
        <v>0</v>
      </c>
      <c r="G7" s="1">
        <f t="shared" si="4"/>
        <v>0</v>
      </c>
      <c r="H7" s="2">
        <f t="shared" si="4"/>
        <v>0</v>
      </c>
      <c r="I7" s="2">
        <f t="shared" si="4"/>
        <v>0</v>
      </c>
      <c r="J7" s="2">
        <f t="shared" si="4"/>
        <v>0</v>
      </c>
      <c r="K7" s="2">
        <f t="shared" si="4"/>
        <v>0</v>
      </c>
      <c r="L7" s="1">
        <f t="shared" si="4"/>
        <v>0</v>
      </c>
      <c r="M7" s="2">
        <f t="shared" si="4"/>
        <v>0</v>
      </c>
      <c r="N7" s="2">
        <f t="shared" si="4"/>
        <v>0</v>
      </c>
      <c r="O7" s="2">
        <f t="shared" si="4"/>
        <v>0</v>
      </c>
      <c r="P7" s="2">
        <f t="shared" si="4"/>
        <v>0</v>
      </c>
      <c r="Q7" s="1">
        <f t="shared" si="4"/>
        <v>0</v>
      </c>
      <c r="R7" s="2">
        <f t="shared" si="4"/>
        <v>0.20000000000000009</v>
      </c>
      <c r="S7" s="2">
        <f t="shared" si="4"/>
        <v>0.40000000000000019</v>
      </c>
      <c r="T7" s="2">
        <f t="shared" si="4"/>
        <v>0.59999999999999987</v>
      </c>
      <c r="U7" s="2">
        <f t="shared" si="4"/>
        <v>0.79999999999999993</v>
      </c>
      <c r="V7" s="1">
        <f t="shared" si="4"/>
        <v>1</v>
      </c>
      <c r="W7" s="2">
        <f t="shared" si="4"/>
        <v>0.80000000000000038</v>
      </c>
      <c r="X7" s="2">
        <f t="shared" si="4"/>
        <v>0.59999999999999987</v>
      </c>
      <c r="Y7" s="2">
        <f t="shared" si="4"/>
        <v>0.40000000000000019</v>
      </c>
      <c r="Z7" s="2">
        <f t="shared" si="4"/>
        <v>0.20000000000000051</v>
      </c>
      <c r="AA7" s="1">
        <f t="shared" si="4"/>
        <v>0</v>
      </c>
      <c r="AB7" s="2">
        <f t="shared" si="4"/>
        <v>0</v>
      </c>
      <c r="AC7" s="2">
        <f t="shared" si="4"/>
        <v>0</v>
      </c>
      <c r="AD7" s="2">
        <f t="shared" si="4"/>
        <v>0</v>
      </c>
      <c r="AE7" s="2">
        <f t="shared" si="4"/>
        <v>0</v>
      </c>
      <c r="AF7" s="1">
        <f t="shared" si="4"/>
        <v>0</v>
      </c>
    </row>
    <row r="8" spans="1:32" x14ac:dyDescent="0.25">
      <c r="A8" t="s">
        <v>23</v>
      </c>
      <c r="B8" s="1">
        <f t="shared" ref="B8:Z8" si="5">IF(B3&lt;$C$14,0,IF(B3&gt;$C$15,1,(B3-$C$14)/($C$15-$C$14)))</f>
        <v>0</v>
      </c>
      <c r="C8" s="2">
        <f t="shared" si="5"/>
        <v>0</v>
      </c>
      <c r="D8" s="2">
        <f t="shared" si="5"/>
        <v>0</v>
      </c>
      <c r="E8" s="2">
        <f t="shared" si="5"/>
        <v>0</v>
      </c>
      <c r="F8" s="2">
        <f t="shared" si="5"/>
        <v>0</v>
      </c>
      <c r="G8" s="1">
        <f t="shared" si="5"/>
        <v>0</v>
      </c>
      <c r="H8" s="2">
        <f t="shared" si="5"/>
        <v>0</v>
      </c>
      <c r="I8" s="2">
        <f t="shared" si="5"/>
        <v>0</v>
      </c>
      <c r="J8" s="2">
        <f t="shared" si="5"/>
        <v>0</v>
      </c>
      <c r="K8" s="2">
        <f t="shared" si="5"/>
        <v>0</v>
      </c>
      <c r="L8" s="1">
        <f t="shared" si="5"/>
        <v>0</v>
      </c>
      <c r="M8" s="2">
        <f t="shared" si="5"/>
        <v>0</v>
      </c>
      <c r="N8" s="2">
        <f t="shared" si="5"/>
        <v>0</v>
      </c>
      <c r="O8" s="2">
        <f t="shared" si="5"/>
        <v>0</v>
      </c>
      <c r="P8" s="2">
        <f t="shared" si="5"/>
        <v>0</v>
      </c>
      <c r="Q8" s="1">
        <f t="shared" si="5"/>
        <v>0</v>
      </c>
      <c r="R8" s="2">
        <f t="shared" si="5"/>
        <v>0</v>
      </c>
      <c r="S8" s="2">
        <f t="shared" si="5"/>
        <v>0</v>
      </c>
      <c r="T8" s="2">
        <f t="shared" si="5"/>
        <v>0</v>
      </c>
      <c r="U8" s="2">
        <f t="shared" si="5"/>
        <v>0</v>
      </c>
      <c r="V8" s="1">
        <f t="shared" si="5"/>
        <v>0</v>
      </c>
      <c r="W8" s="2">
        <f t="shared" si="5"/>
        <v>0.19999999999999965</v>
      </c>
      <c r="X8" s="2">
        <f t="shared" si="5"/>
        <v>0.40000000000000019</v>
      </c>
      <c r="Y8" s="2">
        <f t="shared" si="5"/>
        <v>0.59999999999999987</v>
      </c>
      <c r="Z8" s="2">
        <f t="shared" si="5"/>
        <v>0.79999999999999949</v>
      </c>
      <c r="AA8" s="1">
        <f>IF(AA3&lt;$C$14,0,IF(AA3&gt;$C$15,1,(AA3-$C$14)/($C$15-$C$14)))</f>
        <v>1</v>
      </c>
      <c r="AB8" s="2">
        <f t="shared" ref="AB8:AF8" si="6">IF(AB3&lt;$C$14,0,IF(AB3&gt;$C$15,1,(AB3-$C$14)/($C$15-$C$14)))</f>
        <v>1</v>
      </c>
      <c r="AC8" s="2">
        <f t="shared" si="6"/>
        <v>1</v>
      </c>
      <c r="AD8" s="2">
        <f t="shared" si="6"/>
        <v>1</v>
      </c>
      <c r="AE8" s="2">
        <f t="shared" si="6"/>
        <v>1</v>
      </c>
      <c r="AF8" s="1">
        <f t="shared" si="6"/>
        <v>1</v>
      </c>
    </row>
    <row r="9" spans="1:32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4" spans="1:32" x14ac:dyDescent="0.25">
      <c r="B14">
        <f>G3</f>
        <v>8.3333333333333339</v>
      </c>
      <c r="C14">
        <f>V3</f>
        <v>33.333333333333336</v>
      </c>
      <c r="D14">
        <f>G3</f>
        <v>8.3333333333333339</v>
      </c>
      <c r="E14">
        <f>L3</f>
        <v>16.666666666666668</v>
      </c>
      <c r="F14">
        <f>Q3</f>
        <v>25</v>
      </c>
    </row>
    <row r="15" spans="1:32" x14ac:dyDescent="0.25">
      <c r="B15">
        <f>L3</f>
        <v>16.666666666666668</v>
      </c>
      <c r="C15">
        <f>AA3</f>
        <v>41.666666666666671</v>
      </c>
      <c r="D15">
        <f>Q3</f>
        <v>25</v>
      </c>
      <c r="E15">
        <f>V3</f>
        <v>33.333333333333336</v>
      </c>
      <c r="F15">
        <f>AA3</f>
        <v>41.666666666666671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workbookViewId="0"/>
  </sheetViews>
  <sheetFormatPr defaultColWidth="5.7109375" defaultRowHeight="15" x14ac:dyDescent="0.25"/>
  <cols>
    <col min="1" max="1" width="13.140625" customWidth="1"/>
    <col min="2" max="32" width="4.7109375" customWidth="1"/>
  </cols>
  <sheetData>
    <row r="1" spans="1:32" x14ac:dyDescent="0.25">
      <c r="A1" t="s">
        <v>41</v>
      </c>
      <c r="B1">
        <v>500</v>
      </c>
    </row>
    <row r="2" spans="1:32" x14ac:dyDescent="0.25">
      <c r="B2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</row>
    <row r="3" spans="1:32" x14ac:dyDescent="0.25">
      <c r="B3" s="1">
        <f>$B$1/30 *B2</f>
        <v>0</v>
      </c>
      <c r="C3" s="1">
        <f t="shared" ref="C3:AF3" si="0">$B$1/30 *C2</f>
        <v>16.666666666666668</v>
      </c>
      <c r="D3" s="1">
        <f t="shared" si="0"/>
        <v>33.333333333333336</v>
      </c>
      <c r="E3" s="1">
        <f t="shared" si="0"/>
        <v>50</v>
      </c>
      <c r="F3" s="1">
        <f t="shared" si="0"/>
        <v>66.666666666666671</v>
      </c>
      <c r="G3" s="1">
        <f t="shared" si="0"/>
        <v>83.333333333333343</v>
      </c>
      <c r="H3" s="1">
        <f t="shared" si="0"/>
        <v>100</v>
      </c>
      <c r="I3" s="1">
        <f t="shared" si="0"/>
        <v>116.66666666666667</v>
      </c>
      <c r="J3" s="1">
        <f t="shared" si="0"/>
        <v>133.33333333333334</v>
      </c>
      <c r="K3" s="1">
        <f t="shared" si="0"/>
        <v>150</v>
      </c>
      <c r="L3" s="1">
        <f t="shared" si="0"/>
        <v>166.66666666666669</v>
      </c>
      <c r="M3" s="1">
        <f t="shared" si="0"/>
        <v>183.33333333333334</v>
      </c>
      <c r="N3" s="1">
        <f t="shared" si="0"/>
        <v>200</v>
      </c>
      <c r="O3" s="1">
        <f t="shared" si="0"/>
        <v>216.66666666666669</v>
      </c>
      <c r="P3" s="1">
        <f t="shared" si="0"/>
        <v>233.33333333333334</v>
      </c>
      <c r="Q3" s="1">
        <f t="shared" si="0"/>
        <v>250.00000000000003</v>
      </c>
      <c r="R3" s="1">
        <f t="shared" si="0"/>
        <v>266.66666666666669</v>
      </c>
      <c r="S3" s="1">
        <f t="shared" si="0"/>
        <v>283.33333333333337</v>
      </c>
      <c r="T3" s="1">
        <f t="shared" si="0"/>
        <v>300</v>
      </c>
      <c r="U3" s="1">
        <f t="shared" si="0"/>
        <v>316.66666666666669</v>
      </c>
      <c r="V3" s="1">
        <f t="shared" si="0"/>
        <v>333.33333333333337</v>
      </c>
      <c r="W3" s="1">
        <f t="shared" si="0"/>
        <v>350</v>
      </c>
      <c r="X3" s="1">
        <f t="shared" si="0"/>
        <v>366.66666666666669</v>
      </c>
      <c r="Y3" s="1">
        <f t="shared" si="0"/>
        <v>383.33333333333337</v>
      </c>
      <c r="Z3" s="1">
        <f t="shared" si="0"/>
        <v>400</v>
      </c>
      <c r="AA3" s="1">
        <f t="shared" si="0"/>
        <v>416.66666666666669</v>
      </c>
      <c r="AB3" s="1">
        <f t="shared" si="0"/>
        <v>433.33333333333337</v>
      </c>
      <c r="AC3" s="1">
        <f t="shared" si="0"/>
        <v>450.00000000000006</v>
      </c>
      <c r="AD3" s="1">
        <f t="shared" si="0"/>
        <v>466.66666666666669</v>
      </c>
      <c r="AE3" s="1">
        <f t="shared" si="0"/>
        <v>483.33333333333337</v>
      </c>
      <c r="AF3" s="1">
        <f t="shared" si="0"/>
        <v>500.00000000000006</v>
      </c>
    </row>
    <row r="4" spans="1:32" x14ac:dyDescent="0.25">
      <c r="A4" t="s">
        <v>40</v>
      </c>
      <c r="B4" s="1">
        <f>IF(B3&gt;$C$15,0,IF(B3&lt;$C$14,1,($C$15-B3)/($C$15-$C$14)))</f>
        <v>1</v>
      </c>
      <c r="C4" s="2">
        <f t="shared" ref="C4:AF4" si="1">IF(C3&gt;$B$15,0,IF(C3&lt;$B$14,1,($B$15-C3)/($B$15-$B$14)))</f>
        <v>1</v>
      </c>
      <c r="D4" s="2">
        <f t="shared" si="1"/>
        <v>1</v>
      </c>
      <c r="E4" s="2">
        <f t="shared" si="1"/>
        <v>1</v>
      </c>
      <c r="F4" s="2">
        <f t="shared" si="1"/>
        <v>1</v>
      </c>
      <c r="G4" s="1">
        <f t="shared" si="1"/>
        <v>1</v>
      </c>
      <c r="H4" s="2">
        <f t="shared" si="1"/>
        <v>0.80000000000000016</v>
      </c>
      <c r="I4" s="2">
        <f t="shared" si="1"/>
        <v>0.60000000000000009</v>
      </c>
      <c r="J4" s="2">
        <f t="shared" si="1"/>
        <v>0.40000000000000008</v>
      </c>
      <c r="K4" s="2">
        <f t="shared" si="1"/>
        <v>0.20000000000000021</v>
      </c>
      <c r="L4" s="1">
        <f t="shared" si="1"/>
        <v>0</v>
      </c>
      <c r="M4" s="2">
        <f t="shared" si="1"/>
        <v>0</v>
      </c>
      <c r="N4" s="2">
        <f t="shared" si="1"/>
        <v>0</v>
      </c>
      <c r="O4" s="2">
        <f t="shared" si="1"/>
        <v>0</v>
      </c>
      <c r="P4" s="2">
        <f t="shared" si="1"/>
        <v>0</v>
      </c>
      <c r="Q4" s="1">
        <f t="shared" si="1"/>
        <v>0</v>
      </c>
      <c r="R4" s="2">
        <f t="shared" si="1"/>
        <v>0</v>
      </c>
      <c r="S4" s="2">
        <f t="shared" si="1"/>
        <v>0</v>
      </c>
      <c r="T4" s="2">
        <f t="shared" si="1"/>
        <v>0</v>
      </c>
      <c r="U4" s="2">
        <f t="shared" si="1"/>
        <v>0</v>
      </c>
      <c r="V4" s="1">
        <f t="shared" si="1"/>
        <v>0</v>
      </c>
      <c r="W4" s="2">
        <f t="shared" si="1"/>
        <v>0</v>
      </c>
      <c r="X4" s="2">
        <f t="shared" si="1"/>
        <v>0</v>
      </c>
      <c r="Y4" s="2">
        <f t="shared" si="1"/>
        <v>0</v>
      </c>
      <c r="Z4" s="2">
        <f t="shared" si="1"/>
        <v>0</v>
      </c>
      <c r="AA4" s="1">
        <f t="shared" si="1"/>
        <v>0</v>
      </c>
      <c r="AB4" s="2">
        <f t="shared" si="1"/>
        <v>0</v>
      </c>
      <c r="AC4" s="2">
        <f t="shared" si="1"/>
        <v>0</v>
      </c>
      <c r="AD4" s="2">
        <f t="shared" si="1"/>
        <v>0</v>
      </c>
      <c r="AE4" s="2">
        <f t="shared" si="1"/>
        <v>0</v>
      </c>
      <c r="AF4" s="1">
        <f t="shared" si="1"/>
        <v>0</v>
      </c>
    </row>
    <row r="5" spans="1:32" x14ac:dyDescent="0.25">
      <c r="A5" t="s">
        <v>21</v>
      </c>
      <c r="B5" s="1">
        <f>IF(B3&lt;=$D$14,0,IF(B3&gt;=$D$15,0,IF(AND($D$14&lt;B3,B3&lt;=AVERAGE($D$14,$D$15)),(B3-$D$14)/(AVERAGE($D$14,$D$15)-$D$14),($D$15-B3)/($D$15-AVERAGE($D$14,$D$15)))))</f>
        <v>0</v>
      </c>
      <c r="C5" s="2">
        <f t="shared" ref="C5:AF5" si="2">IF(C3&lt;=$D$14,0,IF(C3&gt;=$D$15,0,IF(AND($D$14&lt;C3,C3&lt;=AVERAGE($D$14,$D$15)),(C3-$D$14)/(AVERAGE($D$14,$D$15)-$D$14),($D$15-C3)/($D$15-AVERAGE($D$14,$D$15)))))</f>
        <v>0</v>
      </c>
      <c r="D5" s="2">
        <f t="shared" si="2"/>
        <v>0</v>
      </c>
      <c r="E5" s="2">
        <f t="shared" si="2"/>
        <v>0</v>
      </c>
      <c r="F5" s="2">
        <f t="shared" si="2"/>
        <v>0</v>
      </c>
      <c r="G5" s="1">
        <f t="shared" si="2"/>
        <v>0</v>
      </c>
      <c r="H5" s="2">
        <f t="shared" si="2"/>
        <v>0.19999999999999987</v>
      </c>
      <c r="I5" s="2">
        <f t="shared" si="2"/>
        <v>0.39999999999999991</v>
      </c>
      <c r="J5" s="2">
        <f t="shared" si="2"/>
        <v>0.6</v>
      </c>
      <c r="K5" s="2">
        <f t="shared" si="2"/>
        <v>0.79999999999999982</v>
      </c>
      <c r="L5" s="1">
        <f t="shared" si="2"/>
        <v>1</v>
      </c>
      <c r="M5" s="2">
        <f t="shared" si="2"/>
        <v>0.80000000000000016</v>
      </c>
      <c r="N5" s="2">
        <f t="shared" si="2"/>
        <v>0.60000000000000031</v>
      </c>
      <c r="O5" s="2">
        <f t="shared" si="2"/>
        <v>0.40000000000000008</v>
      </c>
      <c r="P5" s="2">
        <f t="shared" si="2"/>
        <v>0.20000000000000021</v>
      </c>
      <c r="Q5" s="1">
        <f t="shared" si="2"/>
        <v>0</v>
      </c>
      <c r="R5" s="2">
        <f t="shared" si="2"/>
        <v>0</v>
      </c>
      <c r="S5" s="2">
        <f t="shared" si="2"/>
        <v>0</v>
      </c>
      <c r="T5" s="2">
        <f t="shared" si="2"/>
        <v>0</v>
      </c>
      <c r="U5" s="2">
        <f t="shared" si="2"/>
        <v>0</v>
      </c>
      <c r="V5" s="1">
        <f t="shared" si="2"/>
        <v>0</v>
      </c>
      <c r="W5" s="2">
        <f t="shared" si="2"/>
        <v>0</v>
      </c>
      <c r="X5" s="2">
        <f t="shared" si="2"/>
        <v>0</v>
      </c>
      <c r="Y5" s="2">
        <f t="shared" si="2"/>
        <v>0</v>
      </c>
      <c r="Z5" s="2">
        <f t="shared" si="2"/>
        <v>0</v>
      </c>
      <c r="AA5" s="1">
        <f t="shared" si="2"/>
        <v>0</v>
      </c>
      <c r="AB5" s="2">
        <f t="shared" si="2"/>
        <v>0</v>
      </c>
      <c r="AC5" s="2">
        <f t="shared" si="2"/>
        <v>0</v>
      </c>
      <c r="AD5" s="2">
        <f t="shared" si="2"/>
        <v>0</v>
      </c>
      <c r="AE5" s="2">
        <f t="shared" si="2"/>
        <v>0</v>
      </c>
      <c r="AF5" s="1">
        <f t="shared" si="2"/>
        <v>0</v>
      </c>
    </row>
    <row r="6" spans="1:32" x14ac:dyDescent="0.25">
      <c r="A6" t="s">
        <v>17</v>
      </c>
      <c r="B6" s="1">
        <f>IF(B3&lt;=$E$14,0,IF(B3&gt;=$E$15,0,IF(AND($E$14&lt;B3,B3&lt;=AVERAGE($E$14,$E$15)),(B3-$E$14)/(AVERAGE($E$14,$E$15)-$E$14),($E$15-B3)/($E$15-AVERAGE($E$14,$E$15)))))</f>
        <v>0</v>
      </c>
      <c r="C6" s="2">
        <f t="shared" ref="C6:AF6" si="3">IF(C3&lt;=$E$14,0,IF(C3&gt;=$E$15,0,IF(AND($E$14&lt;C3,C3&lt;=AVERAGE($E$14,$E$15)),(C3-$E$14)/(AVERAGE($E$14,$E$15)-$E$14),($E$15-C3)/($E$15-AVERAGE($E$14,$E$15)))))</f>
        <v>0</v>
      </c>
      <c r="D6" s="2">
        <f t="shared" si="3"/>
        <v>0</v>
      </c>
      <c r="E6" s="2">
        <f t="shared" si="3"/>
        <v>0</v>
      </c>
      <c r="F6" s="2">
        <f t="shared" si="3"/>
        <v>0</v>
      </c>
      <c r="G6" s="1">
        <f t="shared" si="3"/>
        <v>0</v>
      </c>
      <c r="H6" s="2">
        <f t="shared" si="3"/>
        <v>0</v>
      </c>
      <c r="I6" s="2">
        <f t="shared" si="3"/>
        <v>0</v>
      </c>
      <c r="J6" s="2">
        <f t="shared" si="3"/>
        <v>0</v>
      </c>
      <c r="K6" s="2">
        <f t="shared" si="3"/>
        <v>0</v>
      </c>
      <c r="L6" s="1">
        <f t="shared" si="3"/>
        <v>0</v>
      </c>
      <c r="M6" s="2">
        <f t="shared" si="3"/>
        <v>0.19999999999999987</v>
      </c>
      <c r="N6" s="2">
        <f t="shared" si="3"/>
        <v>0.39999999999999974</v>
      </c>
      <c r="O6" s="2">
        <f t="shared" si="3"/>
        <v>0.6</v>
      </c>
      <c r="P6" s="2">
        <f t="shared" si="3"/>
        <v>0.79999999999999982</v>
      </c>
      <c r="Q6" s="1">
        <f t="shared" si="3"/>
        <v>1</v>
      </c>
      <c r="R6" s="2">
        <f t="shared" si="3"/>
        <v>0.80000000000000016</v>
      </c>
      <c r="S6" s="2">
        <f t="shared" si="3"/>
        <v>0.6</v>
      </c>
      <c r="T6" s="2">
        <f t="shared" si="3"/>
        <v>0.40000000000000041</v>
      </c>
      <c r="U6" s="2">
        <f t="shared" si="3"/>
        <v>0.20000000000000021</v>
      </c>
      <c r="V6" s="1">
        <f t="shared" si="3"/>
        <v>0</v>
      </c>
      <c r="W6" s="2">
        <f t="shared" si="3"/>
        <v>0</v>
      </c>
      <c r="X6" s="2">
        <f t="shared" si="3"/>
        <v>0</v>
      </c>
      <c r="Y6" s="2">
        <f t="shared" si="3"/>
        <v>0</v>
      </c>
      <c r="Z6" s="2">
        <f t="shared" si="3"/>
        <v>0</v>
      </c>
      <c r="AA6" s="1">
        <f t="shared" si="3"/>
        <v>0</v>
      </c>
      <c r="AB6" s="2">
        <f t="shared" si="3"/>
        <v>0</v>
      </c>
      <c r="AC6" s="2">
        <f t="shared" si="3"/>
        <v>0</v>
      </c>
      <c r="AD6" s="2">
        <f t="shared" si="3"/>
        <v>0</v>
      </c>
      <c r="AE6" s="2">
        <f t="shared" si="3"/>
        <v>0</v>
      </c>
      <c r="AF6" s="1">
        <f t="shared" si="3"/>
        <v>0</v>
      </c>
    </row>
    <row r="7" spans="1:32" x14ac:dyDescent="0.25">
      <c r="A7" t="s">
        <v>14</v>
      </c>
      <c r="B7" s="1">
        <f>IF(B3&lt;=$F$14,0,IF(B3&gt;=$F$15,0,IF(AND($F$14&lt;B3,B3&lt;=AVERAGE($F$14,$F$15)),(B3-$F$14)/(AVERAGE($F$14,$F$15)-$F$14),($F$15-B3)/($F$15-AVERAGE($F$14,$F$15)))))</f>
        <v>0</v>
      </c>
      <c r="C7" s="2">
        <f t="shared" ref="C7:AF7" si="4">IF(C3&lt;=$F$14,0,IF(C3&gt;=$F$15,0,IF(AND($F$14&lt;C3,C3&lt;=AVERAGE($F$14,$F$15)),(C3-$F$14)/(AVERAGE($F$14,$F$15)-$F$14),($F$15-C3)/($F$15-AVERAGE($F$14,$F$15)))))</f>
        <v>0</v>
      </c>
      <c r="D7" s="2">
        <f t="shared" si="4"/>
        <v>0</v>
      </c>
      <c r="E7" s="2">
        <f t="shared" si="4"/>
        <v>0</v>
      </c>
      <c r="F7" s="2">
        <f t="shared" si="4"/>
        <v>0</v>
      </c>
      <c r="G7" s="1">
        <f t="shared" si="4"/>
        <v>0</v>
      </c>
      <c r="H7" s="2">
        <f t="shared" si="4"/>
        <v>0</v>
      </c>
      <c r="I7" s="2">
        <f t="shared" si="4"/>
        <v>0</v>
      </c>
      <c r="J7" s="2">
        <f t="shared" si="4"/>
        <v>0</v>
      </c>
      <c r="K7" s="2">
        <f t="shared" si="4"/>
        <v>0</v>
      </c>
      <c r="L7" s="1">
        <f t="shared" si="4"/>
        <v>0</v>
      </c>
      <c r="M7" s="2">
        <f t="shared" si="4"/>
        <v>0</v>
      </c>
      <c r="N7" s="2">
        <f t="shared" si="4"/>
        <v>0</v>
      </c>
      <c r="O7" s="2">
        <f t="shared" si="4"/>
        <v>0</v>
      </c>
      <c r="P7" s="2">
        <f t="shared" si="4"/>
        <v>0</v>
      </c>
      <c r="Q7" s="1">
        <f t="shared" si="4"/>
        <v>0</v>
      </c>
      <c r="R7" s="2">
        <f t="shared" si="4"/>
        <v>0.19999999999999987</v>
      </c>
      <c r="S7" s="2">
        <f t="shared" si="4"/>
        <v>0.40000000000000008</v>
      </c>
      <c r="T7" s="2">
        <f t="shared" si="4"/>
        <v>0.59999999999999964</v>
      </c>
      <c r="U7" s="2">
        <f t="shared" si="4"/>
        <v>0.79999999999999982</v>
      </c>
      <c r="V7" s="1">
        <f t="shared" si="4"/>
        <v>1</v>
      </c>
      <c r="W7" s="2">
        <f t="shared" si="4"/>
        <v>0.80000000000000038</v>
      </c>
      <c r="X7" s="2">
        <f t="shared" si="4"/>
        <v>0.60000000000000009</v>
      </c>
      <c r="Y7" s="2">
        <f t="shared" si="4"/>
        <v>0.39999999999999986</v>
      </c>
      <c r="Z7" s="2">
        <f t="shared" si="4"/>
        <v>0.20000000000000026</v>
      </c>
      <c r="AA7" s="1">
        <f t="shared" si="4"/>
        <v>0</v>
      </c>
      <c r="AB7" s="2">
        <f t="shared" si="4"/>
        <v>0</v>
      </c>
      <c r="AC7" s="2">
        <f t="shared" si="4"/>
        <v>0</v>
      </c>
      <c r="AD7" s="2">
        <f t="shared" si="4"/>
        <v>0</v>
      </c>
      <c r="AE7" s="2">
        <f t="shared" si="4"/>
        <v>0</v>
      </c>
      <c r="AF7" s="1">
        <f t="shared" si="4"/>
        <v>0</v>
      </c>
    </row>
    <row r="8" spans="1:32" x14ac:dyDescent="0.25">
      <c r="A8" t="s">
        <v>25</v>
      </c>
      <c r="B8" s="1">
        <f t="shared" ref="B8:Z8" si="5">IF(B3&lt;$C$14,0,IF(B3&gt;$C$15,1,(B3-$C$14)/($C$15-$C$14)))</f>
        <v>0</v>
      </c>
      <c r="C8" s="2">
        <f t="shared" si="5"/>
        <v>0</v>
      </c>
      <c r="D8" s="2">
        <f t="shared" si="5"/>
        <v>0</v>
      </c>
      <c r="E8" s="2">
        <f t="shared" si="5"/>
        <v>0</v>
      </c>
      <c r="F8" s="2">
        <f t="shared" si="5"/>
        <v>0</v>
      </c>
      <c r="G8" s="1">
        <f t="shared" si="5"/>
        <v>0</v>
      </c>
      <c r="H8" s="2">
        <f t="shared" si="5"/>
        <v>0</v>
      </c>
      <c r="I8" s="2">
        <f t="shared" si="5"/>
        <v>0</v>
      </c>
      <c r="J8" s="2">
        <f t="shared" si="5"/>
        <v>0</v>
      </c>
      <c r="K8" s="2">
        <f t="shared" si="5"/>
        <v>0</v>
      </c>
      <c r="L8" s="1">
        <f t="shared" si="5"/>
        <v>0</v>
      </c>
      <c r="M8" s="2">
        <f t="shared" si="5"/>
        <v>0</v>
      </c>
      <c r="N8" s="2">
        <f t="shared" si="5"/>
        <v>0</v>
      </c>
      <c r="O8" s="2">
        <f t="shared" si="5"/>
        <v>0</v>
      </c>
      <c r="P8" s="2">
        <f t="shared" si="5"/>
        <v>0</v>
      </c>
      <c r="Q8" s="1">
        <f t="shared" si="5"/>
        <v>0</v>
      </c>
      <c r="R8" s="2">
        <f t="shared" si="5"/>
        <v>0</v>
      </c>
      <c r="S8" s="2">
        <f t="shared" si="5"/>
        <v>0</v>
      </c>
      <c r="T8" s="2">
        <f t="shared" si="5"/>
        <v>0</v>
      </c>
      <c r="U8" s="2">
        <f t="shared" si="5"/>
        <v>0</v>
      </c>
      <c r="V8" s="1">
        <f t="shared" si="5"/>
        <v>0</v>
      </c>
      <c r="W8" s="2">
        <f t="shared" si="5"/>
        <v>0.19999999999999959</v>
      </c>
      <c r="X8" s="2">
        <f t="shared" si="5"/>
        <v>0.39999999999999986</v>
      </c>
      <c r="Y8" s="2">
        <f t="shared" si="5"/>
        <v>0.60000000000000009</v>
      </c>
      <c r="Z8" s="2">
        <f t="shared" si="5"/>
        <v>0.79999999999999971</v>
      </c>
      <c r="AA8" s="1">
        <f>IF(AA3&lt;$C$14,0,IF(AA3&gt;$C$15,1,(AA3-$C$14)/($C$15-$C$14)))</f>
        <v>1</v>
      </c>
      <c r="AB8" s="2">
        <f t="shared" ref="AB8:AF8" si="6">IF(AB3&lt;$C$14,0,IF(AB3&gt;$C$15,1,(AB3-$C$14)/($C$15-$C$14)))</f>
        <v>1</v>
      </c>
      <c r="AC8" s="2">
        <f t="shared" si="6"/>
        <v>1</v>
      </c>
      <c r="AD8" s="2">
        <f t="shared" si="6"/>
        <v>1</v>
      </c>
      <c r="AE8" s="2">
        <f t="shared" si="6"/>
        <v>1</v>
      </c>
      <c r="AF8" s="1">
        <f t="shared" si="6"/>
        <v>1</v>
      </c>
    </row>
    <row r="9" spans="1:32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4" spans="1:32" x14ac:dyDescent="0.25">
      <c r="B14">
        <f>G3</f>
        <v>83.333333333333343</v>
      </c>
      <c r="C14">
        <f>V3</f>
        <v>333.33333333333337</v>
      </c>
      <c r="D14">
        <f>G3</f>
        <v>83.333333333333343</v>
      </c>
      <c r="E14">
        <f>L3</f>
        <v>166.66666666666669</v>
      </c>
      <c r="F14">
        <f>Q3</f>
        <v>250.00000000000003</v>
      </c>
    </row>
    <row r="15" spans="1:32" x14ac:dyDescent="0.25">
      <c r="B15">
        <f>L3</f>
        <v>166.66666666666669</v>
      </c>
      <c r="C15">
        <f>AA3</f>
        <v>416.66666666666669</v>
      </c>
      <c r="D15">
        <f>Q3</f>
        <v>250.00000000000003</v>
      </c>
      <c r="E15">
        <f>V3</f>
        <v>333.33333333333337</v>
      </c>
      <c r="F15">
        <f>AA3</f>
        <v>416.66666666666669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workbookViewId="0">
      <selection activeCell="AI6" sqref="AI6"/>
    </sheetView>
  </sheetViews>
  <sheetFormatPr defaultRowHeight="15" x14ac:dyDescent="0.25"/>
  <cols>
    <col min="1" max="1" width="16.85546875" customWidth="1"/>
    <col min="2" max="32" width="4.7109375" customWidth="1"/>
  </cols>
  <sheetData>
    <row r="1" spans="1:32" x14ac:dyDescent="0.25">
      <c r="A1" t="s">
        <v>43</v>
      </c>
      <c r="B1">
        <v>10</v>
      </c>
    </row>
    <row r="2" spans="1:32" x14ac:dyDescent="0.25">
      <c r="B2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</row>
    <row r="3" spans="1:32" x14ac:dyDescent="0.25">
      <c r="B3" s="1">
        <f>$B$1/30 *B2</f>
        <v>0</v>
      </c>
      <c r="C3" s="1">
        <f t="shared" ref="C3:AF3" si="0">$B$1/30 *C2</f>
        <v>0.33333333333333331</v>
      </c>
      <c r="D3" s="1">
        <f t="shared" si="0"/>
        <v>0.66666666666666663</v>
      </c>
      <c r="E3" s="1">
        <f t="shared" si="0"/>
        <v>1</v>
      </c>
      <c r="F3" s="1">
        <f t="shared" si="0"/>
        <v>1.3333333333333333</v>
      </c>
      <c r="G3" s="1">
        <f t="shared" si="0"/>
        <v>1.6666666666666665</v>
      </c>
      <c r="H3" s="1">
        <f t="shared" si="0"/>
        <v>2</v>
      </c>
      <c r="I3" s="1">
        <f t="shared" si="0"/>
        <v>2.333333333333333</v>
      </c>
      <c r="J3" s="1">
        <f t="shared" si="0"/>
        <v>2.6666666666666665</v>
      </c>
      <c r="K3" s="1">
        <f t="shared" si="0"/>
        <v>3</v>
      </c>
      <c r="L3" s="1">
        <f t="shared" si="0"/>
        <v>3.333333333333333</v>
      </c>
      <c r="M3" s="1">
        <f t="shared" si="0"/>
        <v>3.6666666666666665</v>
      </c>
      <c r="N3" s="1">
        <f t="shared" si="0"/>
        <v>4</v>
      </c>
      <c r="O3" s="1">
        <f t="shared" si="0"/>
        <v>4.333333333333333</v>
      </c>
      <c r="P3" s="1">
        <f t="shared" si="0"/>
        <v>4.6666666666666661</v>
      </c>
      <c r="Q3" s="1">
        <f t="shared" si="0"/>
        <v>5</v>
      </c>
      <c r="R3" s="1">
        <f t="shared" si="0"/>
        <v>5.333333333333333</v>
      </c>
      <c r="S3" s="1">
        <f t="shared" si="0"/>
        <v>5.6666666666666661</v>
      </c>
      <c r="T3" s="1">
        <f t="shared" si="0"/>
        <v>6</v>
      </c>
      <c r="U3" s="1">
        <f t="shared" si="0"/>
        <v>6.333333333333333</v>
      </c>
      <c r="V3" s="1">
        <f t="shared" si="0"/>
        <v>6.6666666666666661</v>
      </c>
      <c r="W3" s="1">
        <f t="shared" si="0"/>
        <v>7</v>
      </c>
      <c r="X3" s="1">
        <f t="shared" si="0"/>
        <v>7.333333333333333</v>
      </c>
      <c r="Y3" s="1">
        <f t="shared" si="0"/>
        <v>7.6666666666666661</v>
      </c>
      <c r="Z3" s="1">
        <f t="shared" si="0"/>
        <v>8</v>
      </c>
      <c r="AA3" s="1">
        <f t="shared" si="0"/>
        <v>8.3333333333333321</v>
      </c>
      <c r="AB3" s="1">
        <f t="shared" si="0"/>
        <v>8.6666666666666661</v>
      </c>
      <c r="AC3" s="1">
        <f t="shared" si="0"/>
        <v>9</v>
      </c>
      <c r="AD3" s="1">
        <f t="shared" si="0"/>
        <v>9.3333333333333321</v>
      </c>
      <c r="AE3" s="1">
        <f t="shared" si="0"/>
        <v>9.6666666666666661</v>
      </c>
      <c r="AF3" s="1">
        <f t="shared" si="0"/>
        <v>10</v>
      </c>
    </row>
    <row r="4" spans="1:32" x14ac:dyDescent="0.25">
      <c r="A4" t="s">
        <v>15</v>
      </c>
      <c r="B4" s="1">
        <f>IF(B3&gt;$C$15,0,IF(B3&lt;$C$14,1,($C$15-B3)/($C$15-$C$14)))</f>
        <v>1</v>
      </c>
      <c r="C4" s="2">
        <f t="shared" ref="C4:AF4" si="1">IF(C3&gt;$B$15,0,IF(C3&lt;$B$14,1,($B$15-C3)/($B$15-$B$14)))</f>
        <v>1</v>
      </c>
      <c r="D4" s="2">
        <f t="shared" si="1"/>
        <v>1</v>
      </c>
      <c r="E4" s="2">
        <f t="shared" si="1"/>
        <v>1</v>
      </c>
      <c r="F4" s="2">
        <f t="shared" si="1"/>
        <v>1</v>
      </c>
      <c r="G4" s="1">
        <f t="shared" si="1"/>
        <v>1</v>
      </c>
      <c r="H4" s="2">
        <f t="shared" si="1"/>
        <v>0.79999999999999993</v>
      </c>
      <c r="I4" s="2">
        <f t="shared" si="1"/>
        <v>0.60000000000000009</v>
      </c>
      <c r="J4" s="2">
        <f t="shared" si="1"/>
        <v>0.39999999999999997</v>
      </c>
      <c r="K4" s="2">
        <f t="shared" si="1"/>
        <v>0.19999999999999984</v>
      </c>
      <c r="L4" s="1">
        <f t="shared" si="1"/>
        <v>0</v>
      </c>
      <c r="M4" s="2">
        <f t="shared" si="1"/>
        <v>0</v>
      </c>
      <c r="N4" s="2">
        <f t="shared" si="1"/>
        <v>0</v>
      </c>
      <c r="O4" s="2">
        <f t="shared" si="1"/>
        <v>0</v>
      </c>
      <c r="P4" s="2">
        <f t="shared" si="1"/>
        <v>0</v>
      </c>
      <c r="Q4" s="1">
        <f t="shared" si="1"/>
        <v>0</v>
      </c>
      <c r="R4" s="2">
        <f t="shared" si="1"/>
        <v>0</v>
      </c>
      <c r="S4" s="2">
        <f t="shared" si="1"/>
        <v>0</v>
      </c>
      <c r="T4" s="2">
        <f t="shared" si="1"/>
        <v>0</v>
      </c>
      <c r="U4" s="2">
        <f t="shared" si="1"/>
        <v>0</v>
      </c>
      <c r="V4" s="1">
        <f t="shared" si="1"/>
        <v>0</v>
      </c>
      <c r="W4" s="2">
        <f t="shared" si="1"/>
        <v>0</v>
      </c>
      <c r="X4" s="2">
        <f t="shared" si="1"/>
        <v>0</v>
      </c>
      <c r="Y4" s="2">
        <f t="shared" si="1"/>
        <v>0</v>
      </c>
      <c r="Z4" s="2">
        <f t="shared" si="1"/>
        <v>0</v>
      </c>
      <c r="AA4" s="1">
        <f t="shared" si="1"/>
        <v>0</v>
      </c>
      <c r="AB4" s="2">
        <f t="shared" si="1"/>
        <v>0</v>
      </c>
      <c r="AC4" s="2">
        <f t="shared" si="1"/>
        <v>0</v>
      </c>
      <c r="AD4" s="2">
        <f t="shared" si="1"/>
        <v>0</v>
      </c>
      <c r="AE4" s="2">
        <f t="shared" si="1"/>
        <v>0</v>
      </c>
      <c r="AF4" s="1">
        <f t="shared" si="1"/>
        <v>0</v>
      </c>
    </row>
    <row r="5" spans="1:32" x14ac:dyDescent="0.25">
      <c r="A5" t="s">
        <v>18</v>
      </c>
      <c r="B5" s="1">
        <f>IF(B3&lt;=$D$14,0,IF(B3&gt;=$D$15,0,IF(AND($D$14&lt;B3,B3&lt;=AVERAGE($D$14,$D$15)),(B3-$D$14)/(AVERAGE($D$14,$D$15)-$D$14),($D$15-B3)/($D$15-AVERAGE($D$14,$D$15)))))</f>
        <v>0</v>
      </c>
      <c r="C5" s="2">
        <f t="shared" ref="C5:AF5" si="2">IF(C3&lt;=$D$14,0,IF(C3&gt;=$D$15,0,IF(AND($D$14&lt;C3,C3&lt;=AVERAGE($D$14,$D$15)),(C3-$D$14)/(AVERAGE($D$14,$D$15)-$D$14),($D$15-C3)/($D$15-AVERAGE($D$14,$D$15)))))</f>
        <v>0</v>
      </c>
      <c r="D5" s="2">
        <f t="shared" si="2"/>
        <v>0</v>
      </c>
      <c r="E5" s="2">
        <f t="shared" si="2"/>
        <v>0</v>
      </c>
      <c r="F5" s="2">
        <f t="shared" si="2"/>
        <v>0</v>
      </c>
      <c r="G5" s="1">
        <f t="shared" si="2"/>
        <v>0</v>
      </c>
      <c r="H5" s="2">
        <f t="shared" si="2"/>
        <v>0.20000000000000009</v>
      </c>
      <c r="I5" s="2">
        <f t="shared" si="2"/>
        <v>0.39999999999999997</v>
      </c>
      <c r="J5" s="2">
        <f t="shared" si="2"/>
        <v>0.60000000000000009</v>
      </c>
      <c r="K5" s="2">
        <f t="shared" si="2"/>
        <v>0.80000000000000016</v>
      </c>
      <c r="L5" s="1">
        <f t="shared" si="2"/>
        <v>1</v>
      </c>
      <c r="M5" s="2">
        <f t="shared" si="2"/>
        <v>0.79999999999999993</v>
      </c>
      <c r="N5" s="2">
        <f t="shared" si="2"/>
        <v>0.59999999999999987</v>
      </c>
      <c r="O5" s="2">
        <f t="shared" si="2"/>
        <v>0.40000000000000013</v>
      </c>
      <c r="P5" s="2">
        <f t="shared" si="2"/>
        <v>0.20000000000000032</v>
      </c>
      <c r="Q5" s="1">
        <f t="shared" si="2"/>
        <v>0</v>
      </c>
      <c r="R5" s="2">
        <f t="shared" si="2"/>
        <v>0</v>
      </c>
      <c r="S5" s="2">
        <f t="shared" si="2"/>
        <v>0</v>
      </c>
      <c r="T5" s="2">
        <f t="shared" si="2"/>
        <v>0</v>
      </c>
      <c r="U5" s="2">
        <f t="shared" si="2"/>
        <v>0</v>
      </c>
      <c r="V5" s="1">
        <f t="shared" si="2"/>
        <v>0</v>
      </c>
      <c r="W5" s="2">
        <f t="shared" si="2"/>
        <v>0</v>
      </c>
      <c r="X5" s="2">
        <f t="shared" si="2"/>
        <v>0</v>
      </c>
      <c r="Y5" s="2">
        <f t="shared" si="2"/>
        <v>0</v>
      </c>
      <c r="Z5" s="2">
        <f t="shared" si="2"/>
        <v>0</v>
      </c>
      <c r="AA5" s="1">
        <f t="shared" si="2"/>
        <v>0</v>
      </c>
      <c r="AB5" s="2">
        <f t="shared" si="2"/>
        <v>0</v>
      </c>
      <c r="AC5" s="2">
        <f t="shared" si="2"/>
        <v>0</v>
      </c>
      <c r="AD5" s="2">
        <f t="shared" si="2"/>
        <v>0</v>
      </c>
      <c r="AE5" s="2">
        <f t="shared" si="2"/>
        <v>0</v>
      </c>
      <c r="AF5" s="1">
        <f t="shared" si="2"/>
        <v>0</v>
      </c>
    </row>
    <row r="6" spans="1:32" x14ac:dyDescent="0.25">
      <c r="A6" t="s">
        <v>17</v>
      </c>
      <c r="B6" s="1">
        <f>IF(B3&lt;=$E$14,0,IF(B3&gt;=$E$15,0,IF(AND($E$14&lt;B3,B3&lt;=AVERAGE($E$14,$E$15)),(B3-$E$14)/(AVERAGE($E$14,$E$15)-$E$14),($E$15-B3)/($E$15-AVERAGE($E$14,$E$15)))))</f>
        <v>0</v>
      </c>
      <c r="C6" s="2">
        <f t="shared" ref="C6:AF6" si="3">IF(C3&lt;=$E$14,0,IF(C3&gt;=$E$15,0,IF(AND($E$14&lt;C3,C3&lt;=AVERAGE($E$14,$E$15)),(C3-$E$14)/(AVERAGE($E$14,$E$15)-$E$14),($E$15-C3)/($E$15-AVERAGE($E$14,$E$15)))))</f>
        <v>0</v>
      </c>
      <c r="D6" s="2">
        <f t="shared" si="3"/>
        <v>0</v>
      </c>
      <c r="E6" s="2">
        <f t="shared" si="3"/>
        <v>0</v>
      </c>
      <c r="F6" s="2">
        <f t="shared" si="3"/>
        <v>0</v>
      </c>
      <c r="G6" s="1">
        <f t="shared" si="3"/>
        <v>0</v>
      </c>
      <c r="H6" s="2">
        <f t="shared" si="3"/>
        <v>0</v>
      </c>
      <c r="I6" s="2">
        <f t="shared" si="3"/>
        <v>0</v>
      </c>
      <c r="J6" s="2">
        <f t="shared" si="3"/>
        <v>0</v>
      </c>
      <c r="K6" s="2">
        <f t="shared" si="3"/>
        <v>0</v>
      </c>
      <c r="L6" s="1">
        <f t="shared" si="3"/>
        <v>0</v>
      </c>
      <c r="M6" s="2">
        <f t="shared" si="3"/>
        <v>0.20000000000000007</v>
      </c>
      <c r="N6" s="2">
        <f t="shared" si="3"/>
        <v>0.40000000000000013</v>
      </c>
      <c r="O6" s="2">
        <f t="shared" si="3"/>
        <v>0.59999999999999987</v>
      </c>
      <c r="P6" s="2">
        <f t="shared" si="3"/>
        <v>0.79999999999999971</v>
      </c>
      <c r="Q6" s="1">
        <f t="shared" si="3"/>
        <v>1</v>
      </c>
      <c r="R6" s="2">
        <f t="shared" si="3"/>
        <v>0.80000000000000016</v>
      </c>
      <c r="S6" s="2">
        <f t="shared" si="3"/>
        <v>0.6000000000000002</v>
      </c>
      <c r="T6" s="2">
        <f t="shared" si="3"/>
        <v>0.3999999999999998</v>
      </c>
      <c r="U6" s="2">
        <f t="shared" si="3"/>
        <v>0.1999999999999999</v>
      </c>
      <c r="V6" s="1">
        <f t="shared" si="3"/>
        <v>0</v>
      </c>
      <c r="W6" s="2">
        <f t="shared" si="3"/>
        <v>0</v>
      </c>
      <c r="X6" s="2">
        <f t="shared" si="3"/>
        <v>0</v>
      </c>
      <c r="Y6" s="2">
        <f t="shared" si="3"/>
        <v>0</v>
      </c>
      <c r="Z6" s="2">
        <f t="shared" si="3"/>
        <v>0</v>
      </c>
      <c r="AA6" s="1">
        <f t="shared" si="3"/>
        <v>0</v>
      </c>
      <c r="AB6" s="2">
        <f t="shared" si="3"/>
        <v>0</v>
      </c>
      <c r="AC6" s="2">
        <f t="shared" si="3"/>
        <v>0</v>
      </c>
      <c r="AD6" s="2">
        <f t="shared" si="3"/>
        <v>0</v>
      </c>
      <c r="AE6" s="2">
        <f t="shared" si="3"/>
        <v>0</v>
      </c>
      <c r="AF6" s="1">
        <f t="shared" si="3"/>
        <v>0</v>
      </c>
    </row>
    <row r="7" spans="1:32" x14ac:dyDescent="0.25">
      <c r="A7" t="s">
        <v>22</v>
      </c>
      <c r="B7" s="1">
        <f>IF(B3&lt;=$F$14,0,IF(B3&gt;=$F$15,0,IF(AND($F$14&lt;B3,B3&lt;=AVERAGE($F$14,$F$15)),(B3-$F$14)/(AVERAGE($F$14,$F$15)-$F$14),($F$15-B3)/($F$15-AVERAGE($F$14,$F$15)))))</f>
        <v>0</v>
      </c>
      <c r="C7" s="2">
        <f t="shared" ref="C7:AF7" si="4">IF(C3&lt;=$F$14,0,IF(C3&gt;=$F$15,0,IF(AND($F$14&lt;C3,C3&lt;=AVERAGE($F$14,$F$15)),(C3-$F$14)/(AVERAGE($F$14,$F$15)-$F$14),($F$15-C3)/($F$15-AVERAGE($F$14,$F$15)))))</f>
        <v>0</v>
      </c>
      <c r="D7" s="2">
        <f t="shared" si="4"/>
        <v>0</v>
      </c>
      <c r="E7" s="2">
        <f t="shared" si="4"/>
        <v>0</v>
      </c>
      <c r="F7" s="2">
        <f t="shared" si="4"/>
        <v>0</v>
      </c>
      <c r="G7" s="1">
        <f t="shared" si="4"/>
        <v>0</v>
      </c>
      <c r="H7" s="2">
        <f t="shared" si="4"/>
        <v>0</v>
      </c>
      <c r="I7" s="2">
        <f t="shared" si="4"/>
        <v>0</v>
      </c>
      <c r="J7" s="2">
        <f t="shared" si="4"/>
        <v>0</v>
      </c>
      <c r="K7" s="2">
        <f t="shared" si="4"/>
        <v>0</v>
      </c>
      <c r="L7" s="1">
        <f t="shared" si="4"/>
        <v>0</v>
      </c>
      <c r="M7" s="2">
        <f t="shared" si="4"/>
        <v>0</v>
      </c>
      <c r="N7" s="2">
        <f t="shared" si="4"/>
        <v>0</v>
      </c>
      <c r="O7" s="2">
        <f t="shared" si="4"/>
        <v>0</v>
      </c>
      <c r="P7" s="2">
        <f t="shared" si="4"/>
        <v>0</v>
      </c>
      <c r="Q7" s="1">
        <f t="shared" si="4"/>
        <v>0</v>
      </c>
      <c r="R7" s="2">
        <f t="shared" si="4"/>
        <v>0.1999999999999999</v>
      </c>
      <c r="S7" s="2">
        <f t="shared" si="4"/>
        <v>0.3999999999999998</v>
      </c>
      <c r="T7" s="2">
        <f t="shared" si="4"/>
        <v>0.6000000000000002</v>
      </c>
      <c r="U7" s="2">
        <f t="shared" si="4"/>
        <v>0.80000000000000016</v>
      </c>
      <c r="V7" s="1">
        <f t="shared" si="4"/>
        <v>1</v>
      </c>
      <c r="W7" s="2">
        <f t="shared" si="4"/>
        <v>0.7999999999999996</v>
      </c>
      <c r="X7" s="2">
        <f t="shared" si="4"/>
        <v>0.59999999999999964</v>
      </c>
      <c r="Y7" s="2">
        <f t="shared" si="4"/>
        <v>0.3999999999999998</v>
      </c>
      <c r="Z7" s="2">
        <f t="shared" si="4"/>
        <v>0.19999999999999937</v>
      </c>
      <c r="AA7" s="1">
        <f t="shared" si="4"/>
        <v>0</v>
      </c>
      <c r="AB7" s="2">
        <f t="shared" si="4"/>
        <v>0</v>
      </c>
      <c r="AC7" s="2">
        <f t="shared" si="4"/>
        <v>0</v>
      </c>
      <c r="AD7" s="2">
        <f t="shared" si="4"/>
        <v>0</v>
      </c>
      <c r="AE7" s="2">
        <f t="shared" si="4"/>
        <v>0</v>
      </c>
      <c r="AF7" s="1">
        <f t="shared" si="4"/>
        <v>0</v>
      </c>
    </row>
    <row r="8" spans="1:32" x14ac:dyDescent="0.25">
      <c r="A8" t="s">
        <v>24</v>
      </c>
      <c r="B8" s="1">
        <f t="shared" ref="B8:Z8" si="5">IF(B3&lt;$C$14,0,IF(B3&gt;$C$15,1,(B3-$C$14)/($C$15-$C$14)))</f>
        <v>0</v>
      </c>
      <c r="C8" s="2">
        <f t="shared" si="5"/>
        <v>0</v>
      </c>
      <c r="D8" s="2">
        <f t="shared" si="5"/>
        <v>0</v>
      </c>
      <c r="E8" s="2">
        <f t="shared" si="5"/>
        <v>0</v>
      </c>
      <c r="F8" s="2">
        <f t="shared" si="5"/>
        <v>0</v>
      </c>
      <c r="G8" s="1">
        <f t="shared" si="5"/>
        <v>0</v>
      </c>
      <c r="H8" s="2">
        <f t="shared" si="5"/>
        <v>0</v>
      </c>
      <c r="I8" s="2">
        <f t="shared" si="5"/>
        <v>0</v>
      </c>
      <c r="J8" s="2">
        <f t="shared" si="5"/>
        <v>0</v>
      </c>
      <c r="K8" s="2">
        <f t="shared" si="5"/>
        <v>0</v>
      </c>
      <c r="L8" s="1">
        <f t="shared" si="5"/>
        <v>0</v>
      </c>
      <c r="M8" s="2">
        <f t="shared" si="5"/>
        <v>0</v>
      </c>
      <c r="N8" s="2">
        <f t="shared" si="5"/>
        <v>0</v>
      </c>
      <c r="O8" s="2">
        <f t="shared" si="5"/>
        <v>0</v>
      </c>
      <c r="P8" s="2">
        <f t="shared" si="5"/>
        <v>0</v>
      </c>
      <c r="Q8" s="1">
        <f t="shared" si="5"/>
        <v>0</v>
      </c>
      <c r="R8" s="2">
        <f t="shared" si="5"/>
        <v>0</v>
      </c>
      <c r="S8" s="2">
        <f t="shared" si="5"/>
        <v>0</v>
      </c>
      <c r="T8" s="2">
        <f t="shared" si="5"/>
        <v>0</v>
      </c>
      <c r="U8" s="2">
        <f t="shared" si="5"/>
        <v>0</v>
      </c>
      <c r="V8" s="1">
        <f t="shared" si="5"/>
        <v>0</v>
      </c>
      <c r="W8" s="2">
        <f t="shared" si="5"/>
        <v>0.20000000000000043</v>
      </c>
      <c r="X8" s="2">
        <f t="shared" si="5"/>
        <v>0.4000000000000003</v>
      </c>
      <c r="Y8" s="2">
        <f t="shared" si="5"/>
        <v>0.6000000000000002</v>
      </c>
      <c r="Z8" s="2">
        <f t="shared" si="5"/>
        <v>0.8000000000000006</v>
      </c>
      <c r="AA8" s="1">
        <f>IF(AA3&lt;$C$14,0,IF(AA3&gt;$C$15,1,(AA3-$C$14)/($C$15-$C$14)))</f>
        <v>1</v>
      </c>
      <c r="AB8" s="2">
        <f t="shared" ref="AB8:AF8" si="6">IF(AB3&lt;$C$14,0,IF(AB3&gt;$C$15,1,(AB3-$C$14)/($C$15-$C$14)))</f>
        <v>1</v>
      </c>
      <c r="AC8" s="2">
        <f t="shared" si="6"/>
        <v>1</v>
      </c>
      <c r="AD8" s="2">
        <f t="shared" si="6"/>
        <v>1</v>
      </c>
      <c r="AE8" s="2">
        <f t="shared" si="6"/>
        <v>1</v>
      </c>
      <c r="AF8" s="1">
        <f t="shared" si="6"/>
        <v>1</v>
      </c>
    </row>
    <row r="9" spans="1:32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4" spans="1:32" x14ac:dyDescent="0.25">
      <c r="B14">
        <f>G3</f>
        <v>1.6666666666666665</v>
      </c>
      <c r="C14">
        <f>V3</f>
        <v>6.6666666666666661</v>
      </c>
      <c r="D14">
        <f>G3</f>
        <v>1.6666666666666665</v>
      </c>
      <c r="E14">
        <f>L3</f>
        <v>3.333333333333333</v>
      </c>
      <c r="F14">
        <f>Q3</f>
        <v>5</v>
      </c>
    </row>
    <row r="15" spans="1:32" x14ac:dyDescent="0.25">
      <c r="B15">
        <f>L3</f>
        <v>3.333333333333333</v>
      </c>
      <c r="C15">
        <f>AA3</f>
        <v>8.3333333333333321</v>
      </c>
      <c r="D15">
        <f>Q3</f>
        <v>5</v>
      </c>
      <c r="E15">
        <f>V3</f>
        <v>6.6666666666666661</v>
      </c>
      <c r="F15">
        <f>AA3</f>
        <v>8.3333333333333321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workbookViewId="0">
      <selection activeCell="U3" sqref="U3"/>
    </sheetView>
  </sheetViews>
  <sheetFormatPr defaultRowHeight="15" x14ac:dyDescent="0.25"/>
  <cols>
    <col min="1" max="1" width="10.28515625" style="3" customWidth="1"/>
    <col min="2" max="2" width="12.28515625" style="3" customWidth="1"/>
    <col min="3" max="3" width="11.7109375" style="3" customWidth="1"/>
    <col min="4" max="13" width="6.7109375" style="3" customWidth="1"/>
    <col min="14" max="14" width="14.42578125" style="3" customWidth="1"/>
    <col min="15" max="15" width="10.42578125" style="3" customWidth="1"/>
    <col min="16" max="16" width="5.7109375" style="3" customWidth="1"/>
    <col min="17" max="17" width="5.85546875" style="3" customWidth="1"/>
    <col min="18" max="19" width="5.7109375" style="3" customWidth="1"/>
    <col min="20" max="20" width="5.28515625" style="3" customWidth="1"/>
    <col min="21" max="21" width="10.42578125" style="3" customWidth="1"/>
    <col min="22" max="33" width="5.7109375" style="3" customWidth="1"/>
    <col min="34" max="16384" width="9.140625" style="3"/>
  </cols>
  <sheetData>
    <row r="1" spans="1:21" x14ac:dyDescent="0.25">
      <c r="A1" s="3" t="s">
        <v>12</v>
      </c>
      <c r="B1" s="3" t="s">
        <v>16</v>
      </c>
      <c r="C1" s="3" t="s">
        <v>5</v>
      </c>
      <c r="D1" s="3" t="s">
        <v>4</v>
      </c>
      <c r="J1" s="7"/>
      <c r="K1" s="8"/>
    </row>
    <row r="2" spans="1:21" x14ac:dyDescent="0.25">
      <c r="A2" s="12">
        <v>1</v>
      </c>
      <c r="B2" s="12" t="s">
        <v>13</v>
      </c>
      <c r="C2" s="12" t="s">
        <v>14</v>
      </c>
      <c r="D2" s="12" t="s">
        <v>15</v>
      </c>
      <c r="E2" s="12"/>
      <c r="F2" s="12"/>
      <c r="G2" s="12" t="s">
        <v>3</v>
      </c>
      <c r="H2" s="12"/>
      <c r="I2" s="12"/>
      <c r="J2" s="13"/>
      <c r="K2" s="13"/>
      <c r="L2" s="13"/>
      <c r="M2" s="12"/>
      <c r="N2" s="12"/>
    </row>
    <row r="3" spans="1:21" x14ac:dyDescent="0.25">
      <c r="A3" s="12">
        <v>2</v>
      </c>
      <c r="B3" s="12" t="s">
        <v>13</v>
      </c>
      <c r="C3" s="12" t="s">
        <v>17</v>
      </c>
      <c r="D3" s="12" t="s">
        <v>18</v>
      </c>
      <c r="E3" s="12"/>
      <c r="F3" s="12"/>
      <c r="G3" s="12" t="s">
        <v>1</v>
      </c>
      <c r="H3" s="12"/>
      <c r="I3" s="12"/>
      <c r="J3" s="13"/>
      <c r="K3" s="13"/>
      <c r="L3" s="13"/>
      <c r="M3" s="12"/>
      <c r="N3" s="12"/>
      <c r="U3" s="3" t="s">
        <v>38</v>
      </c>
    </row>
    <row r="4" spans="1:21" x14ac:dyDescent="0.25">
      <c r="A4" s="3">
        <v>3</v>
      </c>
      <c r="B4" s="3" t="s">
        <v>19</v>
      </c>
      <c r="C4" s="3" t="s">
        <v>17</v>
      </c>
      <c r="D4" s="3" t="s">
        <v>18</v>
      </c>
      <c r="G4" s="6" t="s">
        <v>9</v>
      </c>
      <c r="H4" s="6"/>
      <c r="I4" s="6"/>
      <c r="J4" s="6"/>
      <c r="K4" s="6"/>
      <c r="L4" s="6"/>
      <c r="M4" s="6"/>
      <c r="N4" s="6"/>
      <c r="O4" s="6"/>
      <c r="P4" s="6"/>
      <c r="R4" s="3" t="s">
        <v>37</v>
      </c>
      <c r="U4" s="3">
        <f>SUM(P15:P25)/SUM(N15:N25)</f>
        <v>2.4791666666666679</v>
      </c>
    </row>
    <row r="5" spans="1:21" x14ac:dyDescent="0.25">
      <c r="A5" s="3">
        <v>4</v>
      </c>
      <c r="B5" s="7" t="s">
        <v>17</v>
      </c>
      <c r="C5" s="7" t="s">
        <v>17</v>
      </c>
      <c r="D5" s="7" t="s">
        <v>17</v>
      </c>
      <c r="E5" s="7"/>
      <c r="G5" s="6" t="s">
        <v>27</v>
      </c>
      <c r="H5" s="6"/>
      <c r="I5" s="6"/>
      <c r="J5" s="6"/>
      <c r="K5" s="6"/>
      <c r="L5" s="6"/>
      <c r="M5" s="6"/>
      <c r="N5" s="6"/>
      <c r="O5" s="6"/>
      <c r="P5" s="6"/>
    </row>
    <row r="6" spans="1:21" x14ac:dyDescent="0.25">
      <c r="A6" s="3">
        <v>5</v>
      </c>
      <c r="B6" s="7" t="s">
        <v>17</v>
      </c>
      <c r="C6" s="7" t="s">
        <v>21</v>
      </c>
      <c r="D6" s="7" t="s">
        <v>22</v>
      </c>
      <c r="E6" s="7"/>
      <c r="G6" s="6" t="s">
        <v>28</v>
      </c>
      <c r="H6" s="6"/>
      <c r="I6" s="6"/>
      <c r="J6" s="6"/>
      <c r="K6" s="6"/>
      <c r="L6" s="6"/>
      <c r="M6" s="6"/>
      <c r="N6" s="6"/>
      <c r="O6" s="6"/>
      <c r="P6" s="6"/>
    </row>
    <row r="7" spans="1:21" x14ac:dyDescent="0.25">
      <c r="A7" s="3">
        <v>6</v>
      </c>
      <c r="B7" s="7" t="s">
        <v>20</v>
      </c>
      <c r="C7" s="7" t="s">
        <v>17</v>
      </c>
      <c r="D7" s="7" t="s">
        <v>17</v>
      </c>
      <c r="E7" s="7"/>
      <c r="G7" s="6" t="s">
        <v>0</v>
      </c>
      <c r="H7" s="6"/>
      <c r="I7" s="6"/>
      <c r="J7" s="6"/>
      <c r="K7" s="6"/>
      <c r="L7" s="6"/>
      <c r="M7" s="6"/>
      <c r="N7" s="6"/>
      <c r="O7" s="6"/>
      <c r="P7" s="6"/>
    </row>
    <row r="8" spans="1:21" x14ac:dyDescent="0.25">
      <c r="A8" s="3">
        <v>7</v>
      </c>
      <c r="B8" s="7" t="s">
        <v>20</v>
      </c>
      <c r="C8" s="7" t="s">
        <v>21</v>
      </c>
      <c r="D8" s="7" t="s">
        <v>22</v>
      </c>
      <c r="E8" s="7"/>
      <c r="G8" s="6" t="s">
        <v>2</v>
      </c>
      <c r="H8" s="6"/>
      <c r="I8" s="6"/>
      <c r="J8" s="6"/>
      <c r="K8" s="6"/>
      <c r="L8" s="6"/>
      <c r="M8" s="6"/>
      <c r="N8" s="6"/>
      <c r="O8" s="6"/>
      <c r="P8" s="6"/>
    </row>
    <row r="9" spans="1:21" x14ac:dyDescent="0.25">
      <c r="A9" s="3">
        <v>8</v>
      </c>
      <c r="B9" s="7" t="s">
        <v>20</v>
      </c>
      <c r="C9" s="7" t="s">
        <v>14</v>
      </c>
      <c r="D9" s="7" t="s">
        <v>17</v>
      </c>
      <c r="E9" s="7"/>
      <c r="G9" s="6" t="s">
        <v>11</v>
      </c>
      <c r="H9" s="6"/>
      <c r="I9" s="6"/>
      <c r="J9" s="6"/>
      <c r="K9" s="6"/>
      <c r="L9" s="6"/>
      <c r="M9" s="6"/>
      <c r="N9" s="6"/>
      <c r="O9" s="6"/>
      <c r="P9" s="6"/>
    </row>
    <row r="10" spans="1:21" x14ac:dyDescent="0.25">
      <c r="A10" s="3">
        <v>9</v>
      </c>
      <c r="B10" s="7" t="s">
        <v>23</v>
      </c>
      <c r="C10" s="7" t="s">
        <v>21</v>
      </c>
      <c r="D10" s="7" t="s">
        <v>24</v>
      </c>
      <c r="E10" s="7"/>
      <c r="G10" s="6" t="s">
        <v>10</v>
      </c>
      <c r="H10" s="6"/>
      <c r="I10" s="6"/>
      <c r="J10" s="6"/>
      <c r="K10" s="6"/>
      <c r="L10" s="6"/>
      <c r="M10" s="6"/>
      <c r="N10" s="6"/>
      <c r="O10" s="6"/>
      <c r="P10" s="6"/>
    </row>
    <row r="11" spans="1:21" x14ac:dyDescent="0.25">
      <c r="A11" s="3">
        <v>10</v>
      </c>
      <c r="B11" s="7" t="s">
        <v>23</v>
      </c>
      <c r="C11" s="7" t="s">
        <v>25</v>
      </c>
      <c r="D11" s="7" t="s">
        <v>15</v>
      </c>
      <c r="E11" s="7"/>
      <c r="G11" s="6" t="s">
        <v>26</v>
      </c>
      <c r="H11" s="6"/>
      <c r="I11" s="6"/>
      <c r="J11" s="6"/>
      <c r="K11" s="6"/>
      <c r="L11" s="6"/>
      <c r="M11" s="6"/>
      <c r="N11" s="6"/>
      <c r="O11" s="6"/>
      <c r="P11" s="6"/>
    </row>
    <row r="12" spans="1:2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21" x14ac:dyDescent="0.25">
      <c r="A13" s="7"/>
      <c r="B13" s="8"/>
      <c r="C13" s="8"/>
      <c r="D13" s="11" t="s">
        <v>39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21" x14ac:dyDescent="0.25">
      <c r="A14" s="3" t="s">
        <v>16</v>
      </c>
      <c r="B14" s="3" t="s">
        <v>5</v>
      </c>
      <c r="C14" s="3" t="s">
        <v>4</v>
      </c>
      <c r="D14" s="3" t="s">
        <v>6</v>
      </c>
      <c r="E14" s="3" t="s">
        <v>7</v>
      </c>
      <c r="F14" s="3" t="s">
        <v>8</v>
      </c>
      <c r="G14" s="3" t="s">
        <v>29</v>
      </c>
      <c r="H14" s="3" t="s">
        <v>30</v>
      </c>
      <c r="I14" s="3" t="s">
        <v>31</v>
      </c>
      <c r="J14" s="3" t="s">
        <v>32</v>
      </c>
      <c r="K14" s="3" t="s">
        <v>33</v>
      </c>
      <c r="L14" s="3" t="s">
        <v>34</v>
      </c>
      <c r="M14" s="3" t="s">
        <v>35</v>
      </c>
      <c r="N14" s="3" t="s">
        <v>36</v>
      </c>
    </row>
    <row r="15" spans="1:21" x14ac:dyDescent="0.25">
      <c r="A15" s="9">
        <v>0</v>
      </c>
      <c r="B15" s="9">
        <v>500</v>
      </c>
      <c r="C15" s="9">
        <v>0</v>
      </c>
      <c r="D15" s="9">
        <f>MIN(MAX(IF(Лист1!$B$4=0,0.1,Лист1!$B$4),IF(Лист2!$AF$7=0,0.1,Лист2!$AF$7)),IF(Лист3!$B$4=0,0.1,Лист3!$B$4))</f>
        <v>1</v>
      </c>
      <c r="E15" s="9">
        <f>MIN(MAX(IF(Лист1!$B$4=0,0.1,Лист1!$B$4),IF(Лист2!$AF$6=0,0.1,Лист2!$AF$6)),IF(Лист3!$B$5=0,0.1,Лист3!$B$5))</f>
        <v>0.1</v>
      </c>
      <c r="F15" s="9">
        <f>MIN(MAX(IF(Лист1!$B$5=0,0.1,Лист1!$B$5),IF(Лист2!$AF$6=0,0.1,Лист2!$AF$6)),IF(Лист3!$B$5=0,0.1,Лист3!$B$5))</f>
        <v>0.1</v>
      </c>
      <c r="G15" s="9">
        <f>MIN(MAX(IF(Лист1!$B$6=0,0.1,Лист1!$B$6),IF(Лист2!$AF$6=0,0.1,Лист2!$AF$6)),IF(Лист3!$B$6=0,0.1,Лист3!$B$6))</f>
        <v>0.1</v>
      </c>
      <c r="H15" s="9">
        <f>MIN(MAX(IF(Лист1!$B$6=0,0.1,Лист1!$B$6),IF(Лист2!$AF$5=0,0.1,Лист2!$AF$5)),IF(Лист3!$B$7=0,0.1,Лист3!$B$7))</f>
        <v>0.1</v>
      </c>
      <c r="I15" s="9">
        <f>MIN(MAX(IF(Лист1!$B$7=0,0.1,Лист1!$B$7),IF(Лист2!$AF$6=0,0.1,Лист2!$AF$6)),IF(Лист3!$B$6=0,0.1,Лист3!$B$6))</f>
        <v>0.1</v>
      </c>
      <c r="J15" s="9">
        <f>MIN(MAX(IF(Лист1!$B$7=0,0.1,Лист1!$B$7),IF(Лист2!$AF$5=0,0.1,Лист2!$AF$5)),IF(Лист3!$B$7=0,0.1,Лист3!$B$7))</f>
        <v>0.1</v>
      </c>
      <c r="K15" s="9">
        <f>MIN(MAX(IF(Лист1!$B$7=0,0.1,Лист1!$B$7),IF(Лист2!$AF$7=0,0.1,Лист2!$AF$7)),IF(Лист3!$B$6=0,0.1,Лист3!$B$6))</f>
        <v>0.1</v>
      </c>
      <c r="L15" s="9">
        <f>MIN(MAX(IF(Лист1!$B$8=0,0.1,Лист1!$B$8),IF(Лист2!$AF$5=0,0.1,Лист2!$AF$5)),IF(Лист3!$B$8=0,0.1,Лист3!$B$8))</f>
        <v>0.1</v>
      </c>
      <c r="M15" s="9">
        <f>MIN(MAX(IF(Лист1!$B$8=0,0.1,Лист1!$B$8),IF(Лист2!$AF$8=0,0.1,Лист2!$AF$8)),IF(Лист3!$B$4=0,0.1,Лист3!$B$4))</f>
        <v>1</v>
      </c>
      <c r="N15" s="3">
        <f>MAX(D15:M15)</f>
        <v>1</v>
      </c>
      <c r="P15" s="3">
        <f>N15*C15</f>
        <v>0</v>
      </c>
    </row>
    <row r="16" spans="1:21" x14ac:dyDescent="0.25">
      <c r="A16" s="9">
        <v>0</v>
      </c>
      <c r="B16" s="9">
        <v>500</v>
      </c>
      <c r="C16" s="9">
        <v>1</v>
      </c>
      <c r="D16" s="9">
        <f>MIN(MAX(IF(Лист1!$B$4=0,0.1,Лист1!$B$4),IF(Лист2!$AF$7=0,0.1,Лист2!$AF$7)),IF(Лист3!$E$4=0,0.1,Лист3!$E$4))</f>
        <v>1</v>
      </c>
      <c r="E16" s="9">
        <f>MIN(MAX(IF(Лист1!$B$4=0,0.1,Лист1!$B$4),IF(Лист2!$AF$6=0,0.1,Лист2!$AF$6)),IF(Лист3!$E$5=0,0.1,Лист3!$E$5))</f>
        <v>0.1</v>
      </c>
      <c r="F16" s="9">
        <f>MIN(MAX(IF(Лист1!$B$5=0,0.1,Лист1!$B$5),IF(Лист2!$AF$6=0,0.1,Лист2!$AF$6)),IF(Лист3!$E$5=0,0.1,Лист3!$E$5))</f>
        <v>0.1</v>
      </c>
      <c r="G16" s="9">
        <f>MIN(MAX(IF(Лист1!$B$6=0,0.1,Лист1!$B$6),IF(Лист2!$AF$6=0,0.1,Лист2!$AF$6)),IF(Лист3!$E$6=0,0.1,Лист3!$E$6))</f>
        <v>0.1</v>
      </c>
      <c r="H16" s="9">
        <f>MIN(MAX(IF(Лист1!$B$6=0,0.1,Лист1!$B$6),IF(Лист2!$AF$5=0,0.1,Лист2!$AF$5)),IF(Лист3!$E$7=0,0.1,Лист3!$E$7))</f>
        <v>0.1</v>
      </c>
      <c r="I16" s="9">
        <f>MIN(MAX(IF(Лист1!$B$7=0,0.1,Лист1!$B$7),IF(Лист2!$AF$6=0,0.1,Лист2!$AF$6)),IF(Лист3!$E$6=0,0.1,Лист3!$E$6))</f>
        <v>0.1</v>
      </c>
      <c r="J16" s="9">
        <f>MIN(MAX(IF(Лист1!$B$7=0,0.1,Лист1!$B$7),IF(Лист2!$AF$5=0,0.1,Лист2!$AF$5)),IF(Лист3!$E$7=0,0.1,Лист3!$E$7))</f>
        <v>0.1</v>
      </c>
      <c r="K16" s="9">
        <f>MIN(MAX(IF(Лист1!$B$7=0,0.1,Лист1!$B$7),IF(Лист2!$AF$7=0,0.1,Лист2!$AF$7)),IF(Лист3!$E$6=0,0.1,Лист3!$E$6))</f>
        <v>0.1</v>
      </c>
      <c r="L16" s="9">
        <f>MIN(MAX(IF(Лист1!$B$8=0,0.1,Лист1!$B$8),IF(Лист2!$AF$5=0,0.1,Лист2!$AF$5)),IF(Лист3!$E$8=0,0.1,Лист3!$E$8))</f>
        <v>0.1</v>
      </c>
      <c r="M16" s="9">
        <f>MIN(MAX(IF(Лист1!$B$8=0,0.1,Лист1!$B$8),IF(Лист2!$AF$8=0,0.1,Лист2!$AF$8)),IF(Лист3!$E$4=0,0.1,Лист3!$E$4))</f>
        <v>1</v>
      </c>
      <c r="N16" s="3">
        <f>MAX(D16:M16)</f>
        <v>1</v>
      </c>
      <c r="P16" s="3">
        <f t="shared" ref="P16:P25" si="0">N16*C16</f>
        <v>1</v>
      </c>
    </row>
    <row r="17" spans="1:23" x14ac:dyDescent="0.25">
      <c r="A17" s="9">
        <v>0</v>
      </c>
      <c r="B17" s="9">
        <v>500</v>
      </c>
      <c r="C17" s="9">
        <v>2</v>
      </c>
      <c r="D17" s="9">
        <f>MIN(MAX(IF(Лист1!$B$4=0,0.1,Лист1!$B$4),IF(Лист2!$AF$7=0,0.1,Лист2!$AF$7)),IF(Лист3!$H$4=0,0.1,Лист3!$H$4))</f>
        <v>0.79999999999999993</v>
      </c>
      <c r="E17" s="9">
        <f>MIN(MAX(IF(Лист1!$B$4=0,0.1,Лист1!$B$4),IF(Лист2!$AF$6=0,0.1,Лист2!$AF$6)),IF(Лист3!$H$5=0,0.1,Лист3!$H$5))</f>
        <v>0.20000000000000009</v>
      </c>
      <c r="F17" s="9">
        <f>MIN(MAX(IF(Лист1!$B$5=0,0.1,Лист1!$B$5),IF(Лист2!$AF$6=0,0.1,Лист2!$AF$6)),IF(Лист3!$H$5=0,0.1,Лист3!$H$5))</f>
        <v>0.1</v>
      </c>
      <c r="G17" s="9">
        <f>MIN(MAX(IF(Лист1!$B$6=0,0.1,Лист1!$B$6),IF(Лист2!$AF$6=0,0.1,Лист2!$AF$6)),IF(Лист3!$H$6=0,0.1,Лист3!$H$6))</f>
        <v>0.1</v>
      </c>
      <c r="H17" s="9">
        <f>MIN(MAX(IF(Лист1!$B$6=0,0.1,Лист1!$B$6),IF(Лист2!$AF$5=0,0.1,Лист2!$AF$5)),IF(Лист3!$H$7=0,0.1,Лист3!$H$7))</f>
        <v>0.1</v>
      </c>
      <c r="I17" s="9">
        <f>MIN(MAX(IF(Лист1!$B$7=0,0.1,Лист1!$B$7),IF(Лист2!$AF$6=0,0.1,Лист2!$AF$6)),IF(Лист3!$H$6=0,0.1,Лист3!$H$6))</f>
        <v>0.1</v>
      </c>
      <c r="J17" s="9">
        <f>MIN(MAX(IF(Лист1!$B$7=0,0.1,Лист1!$B$7),IF(Лист2!$AF$5=0,0.1,Лист2!$AF$5)),IF(Лист3!$H$7=0,0.1,Лист3!$H$7))</f>
        <v>0.1</v>
      </c>
      <c r="K17" s="9">
        <f>MIN(MAX(IF(Лист1!$B$7=0,0.1,Лист1!$B$7),IF(Лист2!$AF$7=0,0.1,Лист2!$AF$7)),IF(Лист3!$H$6=0,0.1,Лист3!$H$6))</f>
        <v>0.1</v>
      </c>
      <c r="L17" s="9">
        <f>MIN(MAX(IF(Лист1!$B$8=0,0.1,Лист1!$B$8),IF(Лист2!$AF$5=0,0.1,Лист2!$AF$5)),IF(Лист3!$H$8=0,0.1,Лист3!$H$8))</f>
        <v>0.1</v>
      </c>
      <c r="M17" s="9">
        <f>MIN(MAX(IF(Лист1!$B$8=0,0.1,Лист1!$B$8),IF(Лист2!$AF$8=0,0.1,Лист2!$AF$8)),IF(Лист3!$H$4=0,0.1,Лист3!$H$4))</f>
        <v>0.79999999999999993</v>
      </c>
      <c r="N17" s="3">
        <f>MAX(D17:M17)</f>
        <v>0.79999999999999993</v>
      </c>
      <c r="O17" s="7"/>
      <c r="P17" s="3">
        <f t="shared" si="0"/>
        <v>1.5999999999999999</v>
      </c>
      <c r="Q17" s="7"/>
      <c r="R17" s="7"/>
      <c r="S17" s="7"/>
      <c r="T17" s="7"/>
    </row>
    <row r="18" spans="1:23" x14ac:dyDescent="0.25">
      <c r="A18" s="9">
        <v>0</v>
      </c>
      <c r="B18" s="9">
        <v>500</v>
      </c>
      <c r="C18" s="9">
        <v>3</v>
      </c>
      <c r="D18" s="9">
        <f>MIN(MAX(IF(Лист1!$B$4=0,0.1,Лист1!$B$4),IF(Лист2!$AF$7=0,0.1,Лист2!$AF$7)),IF(Лист3!$K$4=0,0.1,Лист3!$K$4))</f>
        <v>0.19999999999999984</v>
      </c>
      <c r="E18" s="9">
        <f>MIN(MAX(IF(Лист1!$B$4=0,0.1,Лист1!$B$4),IF(Лист2!$AF$6=0,0.1,Лист2!$AF$6)),IF(Лист3!$K$5=0,0.1,Лист3!$K$5))</f>
        <v>0.80000000000000016</v>
      </c>
      <c r="F18" s="9">
        <f>MIN(MAX(IF(Лист1!$B$5=0,0.1,Лист1!$B$5),IF(Лист2!$AF$6=0,0.1,Лист2!$AF$6)),IF(Лист3!$K$5=0,0.1,Лист3!$K$5))</f>
        <v>0.1</v>
      </c>
      <c r="G18" s="9">
        <f>MIN(MAX(IF(Лист1!$B$6=0,0.1,Лист1!$B$6),IF(Лист2!$AF$6=0,0.1,Лист2!$AF$6)),IF(Лист3!$K$6=0,0.1,Лист3!$K$6))</f>
        <v>0.1</v>
      </c>
      <c r="H18" s="9">
        <f>MIN(MAX(IF(Лист1!$B$6=0,0.1,Лист1!$B$6),IF(Лист2!$AF$5=0,0.1,Лист2!$AF$5)),IF(Лист3!$K$7=0,0.1,Лист3!$K$7))</f>
        <v>0.1</v>
      </c>
      <c r="I18" s="9">
        <f>MIN(MAX(IF(Лист1!$B$7=0,0.1,Лист1!$B$7),IF(Лист2!$AF$6=0,0.1,Лист2!$AF$6)),IF(Лист3!$K$6=0,0.1,Лист3!$K$6))</f>
        <v>0.1</v>
      </c>
      <c r="J18" s="9">
        <f>MIN(MAX(IF(Лист1!$B$7=0,0.1,Лист1!$B$7),IF(Лист2!$AF$5=0,0.1,Лист2!$AF$5)),IF(Лист3!$K$7=0,0.1,Лист3!$K$7))</f>
        <v>0.1</v>
      </c>
      <c r="K18" s="9">
        <f>MIN(MAX(IF(Лист1!$B$7=0,0.1,Лист1!$B$7),IF(Лист2!$AF$7=0,0.1,Лист2!$AF$7)),IF(Лист3!$K$6=0,0.1,Лист3!$K$6))</f>
        <v>0.1</v>
      </c>
      <c r="L18" s="9">
        <f>MIN(MAX(IF(Лист1!$B$8=0,0.1,Лист1!$B$8),IF(Лист2!$AF$5=0,0.1,Лист2!$AF$5)),IF(Лист3!$K$8=0,0.1,Лист3!$K$8))</f>
        <v>0.1</v>
      </c>
      <c r="M18" s="9">
        <f>MIN(MAX(IF(Лист1!$B$8=0,0.1,Лист1!$B$8),IF(Лист2!$AF$8=0,0.1,Лист2!$AF$8)),IF(Лист3!$K$4=0,0.1,Лист3!$K$4))</f>
        <v>0.19999999999999984</v>
      </c>
      <c r="N18" s="3">
        <f>MAX(D18:M18)</f>
        <v>0.80000000000000016</v>
      </c>
      <c r="O18" s="7"/>
      <c r="P18" s="3">
        <f t="shared" si="0"/>
        <v>2.4000000000000004</v>
      </c>
      <c r="Q18" s="7"/>
      <c r="R18" s="7"/>
      <c r="S18" s="7"/>
      <c r="T18" s="7"/>
      <c r="U18" s="7"/>
      <c r="V18" s="7"/>
      <c r="W18" s="7"/>
    </row>
    <row r="19" spans="1:23" x14ac:dyDescent="0.25">
      <c r="A19" s="9">
        <v>0</v>
      </c>
      <c r="B19" s="9">
        <v>500</v>
      </c>
      <c r="C19" s="9">
        <v>4</v>
      </c>
      <c r="D19" s="9">
        <f>MIN(MAX(IF(Лист1!$B$4=0,0.1,Лист1!$B$4),IF(Лист2!$AF$7=0,0.1,Лист2!$AF$7)),IF(Лист3!$N$4=0,0.1,Лист3!$N$4))</f>
        <v>0.1</v>
      </c>
      <c r="E19" s="9">
        <f>MIN(MAX(IF(Лист1!$B$4=0,0.1,Лист1!$B$4),IF(Лист2!$AF$6=0,0.1,Лист2!$AF$6)),IF(Лист3!$N$5=0,0.1,Лист3!$N$5))</f>
        <v>0.59999999999999987</v>
      </c>
      <c r="F19" s="9">
        <f>MIN(MAX(IF(Лист1!$B$5=0,0.1,Лист1!$B$5),IF(Лист2!$AF$6=0,0.1,Лист2!$AF$6)),IF(Лист3!$N$5=0,0.1,Лист3!$N$5))</f>
        <v>0.1</v>
      </c>
      <c r="G19" s="9">
        <f>MIN(MAX(IF(Лист1!$B$6=0,0.1,Лист1!$B$6),IF(Лист2!$AF$6=0,0.1,Лист2!$AF$6)),IF(Лист3!$N$6=0,0.1,Лист3!$N$6))</f>
        <v>0.1</v>
      </c>
      <c r="H19" s="9">
        <f>MIN(MAX(IF(Лист1!$B$6=0,0.1,Лист1!$B$6),IF(Лист2!$AF$5=0,0.1,Лист2!$AF$5)),IF(Лист3!$N$7=0,0.1,Лист3!$N$7))</f>
        <v>0.1</v>
      </c>
      <c r="I19" s="9">
        <f>MIN(MAX(IF(Лист1!$B$7=0,0.1,Лист1!$B$7),IF(Лист2!$AF$6=0,0.1,Лист2!$AF$6)),IF(Лист3!$N$6=0,0.1,Лист3!$N$6))</f>
        <v>0.1</v>
      </c>
      <c r="J19" s="9">
        <f>MIN(MAX(IF(Лист1!$B$7=0,0.1,Лист1!$B$7),IF(Лист2!$AF$5=0,0.1,Лист2!$AF$5)),IF(Лист3!$N$7=0,0.1,Лист3!$N$7))</f>
        <v>0.1</v>
      </c>
      <c r="K19" s="9">
        <f>MIN(MAX(IF(Лист1!$B$7=0,0.1,Лист1!$B$7),IF(Лист2!$AF$7=0,0.1,Лист2!$AF$7)),IF(Лист3!$N$6=0,0.1,Лист3!$N$6))</f>
        <v>0.1</v>
      </c>
      <c r="L19" s="9">
        <f>MIN(MAX(IF(Лист1!$B$8=0,0.1,Лист1!$B$8),IF(Лист2!$AF$5=0,0.1,Лист2!$AF$5)),IF(Лист3!$N$8=0,0.1,Лист3!$N$8))</f>
        <v>0.1</v>
      </c>
      <c r="M19" s="9">
        <f>MIN(MAX(IF(Лист1!$B$8=0,0.1,Лист1!$B$8),IF(Лист2!$AF$8=0,0.1,Лист2!$AF$8)),IF(Лист3!$N$4=0,0.1,Лист3!$N$4))</f>
        <v>0.1</v>
      </c>
      <c r="N19" s="3">
        <f>MAX(D19:M19)</f>
        <v>0.59999999999999987</v>
      </c>
      <c r="O19" s="7"/>
      <c r="P19" s="3">
        <f t="shared" si="0"/>
        <v>2.3999999999999995</v>
      </c>
      <c r="Q19" s="7"/>
      <c r="R19" s="7"/>
      <c r="S19" s="7"/>
      <c r="T19" s="7"/>
      <c r="U19" s="7"/>
      <c r="V19" s="7"/>
      <c r="W19" s="7"/>
    </row>
    <row r="20" spans="1:23" x14ac:dyDescent="0.25">
      <c r="A20" s="9">
        <v>0</v>
      </c>
      <c r="B20" s="9">
        <v>500</v>
      </c>
      <c r="C20" s="9">
        <v>5</v>
      </c>
      <c r="D20" s="9">
        <f>MIN(MAX(IF(Лист1!$B$4=0,0.1,Лист1!$B$4),IF(Лист2!$AF$7=0,0.1,Лист2!$AF$7)),IF(Лист3!$Q$4=0,0.1,Лист3!$Q$4))</f>
        <v>0.1</v>
      </c>
      <c r="E20" s="9">
        <f>MIN(MAX(IF(Лист1!$B$4=0,0.1,Лист1!$B$4),IF(Лист2!$AF$6=0,0.1,Лист2!$AF$6)),IF(Лист3!$Q$5=0,0.1,Лист3!$Q$5))</f>
        <v>0.1</v>
      </c>
      <c r="F20" s="9">
        <f>MIN(MAX(IF(Лист1!$B$5=0,0.1,Лист1!$B$5),IF(Лист2!$AF$6=0,0.1,Лист2!$AF$6)),IF(Лист3!$Q$5=0,0.1,Лист3!$Q$5))</f>
        <v>0.1</v>
      </c>
      <c r="G20" s="9">
        <f>MIN(MAX(IF(Лист1!$B$6=0,0.1,Лист1!$B$6),IF(Лист2!$AF$6=0,0.1,Лист2!$AF$6)),IF(Лист3!$Q$6=0,0.1,Лист3!$Q$6))</f>
        <v>0.1</v>
      </c>
      <c r="H20" s="9">
        <f>MIN(MAX(IF(Лист1!$B$6=0,0.1,Лист1!$B$6),IF(Лист2!$AF$5=0,0.1,Лист2!$AF$5)),IF(Лист3!$Q$7=0,0.1,Лист3!$Q$7))</f>
        <v>0.1</v>
      </c>
      <c r="I20" s="9">
        <f>MIN(MAX(IF(Лист1!$B$7=0,0.1,Лист1!$B$7),IF(Лист2!$AF$6=0,0.1,Лист2!$AF$6)),IF(Лист3!$Q$6=0,0.1,Лист3!$Q$6))</f>
        <v>0.1</v>
      </c>
      <c r="J20" s="9">
        <f>MIN(MAX(IF(Лист1!$B$7=0,0.1,Лист1!$B$7),IF(Лист2!$AF$5=0,0.1,Лист2!$AF$5)),IF(Лист3!$Q$7=0,0.1,Лист3!$Q$7))</f>
        <v>0.1</v>
      </c>
      <c r="K20" s="9">
        <f>MIN(MAX(IF(Лист1!$B$7=0,0.1,Лист1!$B$7),IF(Лист2!$AF$7=0,0.1,Лист2!$AF$7)),IF(Лист3!$Q$6=0,0.1,Лист3!$Q$6))</f>
        <v>0.1</v>
      </c>
      <c r="L20" s="9">
        <f>MIN(MAX(IF(Лист1!$B$8=0,0.1,Лист1!$B$8),IF(Лист2!$AF$5=0,0.1,Лист2!$AF$5)),IF(Лист3!$Q$8=0,0.1,Лист3!$Q$8))</f>
        <v>0.1</v>
      </c>
      <c r="M20" s="9">
        <f>MIN(MAX(IF(Лист1!$B$8=0,0.1,Лист1!$B$8),IF(Лист2!$AF$8=0,0.1,Лист2!$AF$8)),IF(Лист3!$Q$4=0,0.1,Лист3!$Q$4))</f>
        <v>0.1</v>
      </c>
      <c r="N20" s="3">
        <f>MAX(D20:M20)</f>
        <v>0.1</v>
      </c>
      <c r="O20" s="7"/>
      <c r="P20" s="3">
        <f t="shared" si="0"/>
        <v>0.5</v>
      </c>
      <c r="Q20" s="7"/>
      <c r="R20" s="7"/>
      <c r="S20" s="7"/>
      <c r="T20" s="7"/>
      <c r="U20" s="7"/>
      <c r="V20" s="7"/>
      <c r="W20" s="7"/>
    </row>
    <row r="21" spans="1:23" x14ac:dyDescent="0.25">
      <c r="A21" s="9">
        <v>0</v>
      </c>
      <c r="B21" s="9">
        <v>500</v>
      </c>
      <c r="C21" s="9">
        <v>6</v>
      </c>
      <c r="D21" s="9">
        <f>MIN(MAX(IF(Лист1!$B$4=0,0.1,Лист1!$B$4),IF(Лист2!$AF$7=0,0.1,Лист2!$AF$7)),IF(Лист3!$T$4=0,0.1,Лист3!$T$4))</f>
        <v>0.1</v>
      </c>
      <c r="E21" s="9">
        <f>MIN(MAX(IF(Лист1!$B$4=0,0.1,Лист1!$B$4),IF(Лист2!$AF$6=0,0.1,Лист2!$AF$6)),IF(Лист3!$T$5=0,0.1,Лист3!$T$5))</f>
        <v>0.1</v>
      </c>
      <c r="F21" s="9">
        <f>MIN(MAX(IF(Лист1!$B$5=0,0.1,Лист1!$B$5),IF(Лист2!$AF$6=0,0.1,Лист2!$AF$6)),IF(Лист3!$T$5=0,0.1,Лист3!$T$5))</f>
        <v>0.1</v>
      </c>
      <c r="G21" s="9">
        <f>MIN(MAX(IF(Лист1!$B$6=0,0.1,Лист1!$B$6),IF(Лист2!$AF$6=0,0.1,Лист2!$AF$6)),IF(Лист3!$T$6=0,0.1,Лист3!$T$6))</f>
        <v>0.1</v>
      </c>
      <c r="H21" s="9">
        <f>MIN(MAX(IF(Лист1!$B$6=0,0.1,Лист1!$B$6),IF(Лист2!$AF$5=0,0.1,Лист2!$AF$5)),IF(Лист3!$T$7=0,0.1,Лист3!$T$7))</f>
        <v>0.1</v>
      </c>
      <c r="I21" s="9">
        <f>MIN(MAX(IF(Лист1!$B$7=0,0.1,Лист1!$B$7),IF(Лист2!$AF$6=0,0.1,Лист2!$AF$6)),IF(Лист3!$T$6=0,0.1,Лист3!$T$6))</f>
        <v>0.1</v>
      </c>
      <c r="J21" s="9">
        <f>MIN(MAX(IF(Лист1!$B$7=0,0.1,Лист1!$B$7),IF(Лист2!$AF$5=0,0.1,Лист2!$AF$5)),IF(Лист3!$T$7=0,0.1,Лист3!$T$7))</f>
        <v>0.1</v>
      </c>
      <c r="K21" s="9">
        <f>MIN(MAX(IF(Лист1!$B$7=0,0.1,Лист1!$B$7),IF(Лист2!$AF$7=0,0.1,Лист2!$AF$7)),IF(Лист3!$T$6=0,0.1,Лист3!$T$6))</f>
        <v>0.1</v>
      </c>
      <c r="L21" s="9">
        <f>MIN(MAX(IF(Лист1!$B$8=0,0.1,Лист1!$B$8),IF(Лист2!$AF$5=0,0.1,Лист2!$AF$5)),IF(Лист3!$T$8=0,0.1,Лист3!$T$8))</f>
        <v>0.1</v>
      </c>
      <c r="M21" s="9">
        <f>MIN(MAX(IF(Лист1!$B$8=0,0.1,Лист1!$B$8),IF(Лист2!$AF$8=0,0.1,Лист2!$AF$8)),IF(Лист3!$T$4=0,0.1,Лист3!$T$4))</f>
        <v>0.1</v>
      </c>
      <c r="N21" s="3">
        <f>MAX(D21:M21)</f>
        <v>0.1</v>
      </c>
      <c r="O21" s="7"/>
      <c r="P21" s="3">
        <f t="shared" si="0"/>
        <v>0.60000000000000009</v>
      </c>
      <c r="Q21" s="7"/>
      <c r="R21" s="7"/>
      <c r="S21" s="7"/>
      <c r="T21" s="7"/>
      <c r="U21" s="7"/>
      <c r="V21" s="7"/>
      <c r="W21" s="7"/>
    </row>
    <row r="22" spans="1:23" x14ac:dyDescent="0.25">
      <c r="A22" s="9">
        <v>0</v>
      </c>
      <c r="B22" s="9">
        <v>500</v>
      </c>
      <c r="C22" s="9">
        <v>7</v>
      </c>
      <c r="D22" s="9">
        <f>MIN(MAX(IF(Лист1!$B$4=0,0.1,Лист1!$B$4),IF(Лист2!$AF$7=0,0.1,Лист2!$AF$7)),IF(Лист3!$W$4=0,0.1,Лист3!$W$4))</f>
        <v>0.1</v>
      </c>
      <c r="E22" s="9">
        <f>MIN(MAX(IF(Лист1!$B$4=0,0.1,Лист1!$B$4),IF(Лист2!$AF$6=0,0.1,Лист2!$AF$6)),IF(Лист3!$W$5=0,0.1,Лист3!$W$5))</f>
        <v>0.1</v>
      </c>
      <c r="F22" s="9">
        <f>MIN(MAX(IF(Лист1!$B$5=0,0.1,Лист1!$B$5),IF(Лист2!$AF$6=0,0.1,Лист2!$AF$6)),IF(Лист3!$W$5=0,0.1,Лист3!$W$5))</f>
        <v>0.1</v>
      </c>
      <c r="G22" s="9">
        <f>MIN(MAX(IF(Лист1!$B$6=0,0.1,Лист1!$B$6),IF(Лист2!$AF$6=0,0.1,Лист2!$AF$6)),IF(Лист3!$W$6=0,0.1,Лист3!$W$6))</f>
        <v>0.1</v>
      </c>
      <c r="H22" s="9">
        <f>MIN(MAX(IF(Лист1!$B$6=0,0.1,Лист1!$B$6),IF(Лист2!$AF$5=0,0.1,Лист2!$AF$5)),IF(Лист3!$W$7=0,0.1,Лист3!$W$7))</f>
        <v>0.1</v>
      </c>
      <c r="I22" s="9">
        <f>MIN(MAX(IF(Лист1!$B$7=0,0.1,Лист1!$B$7),IF(Лист2!$AF$6=0,0.1,Лист2!$AF$6)),IF(Лист3!$W$6=0,0.1,Лист3!$W$6))</f>
        <v>0.1</v>
      </c>
      <c r="J22" s="9">
        <f>MIN(MAX(IF(Лист1!$B$7=0,0.1,Лист1!$B$7),IF(Лист2!$AF$5=0,0.1,Лист2!$AF$5)),IF(Лист3!$W$7=0,0.1,Лист3!$W$7))</f>
        <v>0.1</v>
      </c>
      <c r="K22" s="9">
        <f>MIN(MAX(IF(Лист1!$B$7=0,0.1,Лист1!$B$7),IF(Лист2!$AF$7=0,0.1,Лист2!$AF$7)),IF(Лист3!$W$6=0,0.1,Лист3!$W$6))</f>
        <v>0.1</v>
      </c>
      <c r="L22" s="9">
        <f>MIN(MAX(IF(Лист1!$B$8=0,0.1,Лист1!$B$8),IF(Лист2!$AF$5=0,0.1,Лист2!$AF$5)),IF(Лист3!$W$8=0,0.1,Лист3!$W$8))</f>
        <v>0.1</v>
      </c>
      <c r="M22" s="9">
        <f>MIN(MAX(IF(Лист1!$B$8=0,0.1,Лист1!$B$8),IF(Лист2!$AF$8=0,0.1,Лист2!$AF$8)),IF(Лист3!$W$4=0,0.1,Лист3!$W$4))</f>
        <v>0.1</v>
      </c>
      <c r="N22" s="3">
        <f>MAX(D22:M22)</f>
        <v>0.1</v>
      </c>
      <c r="P22" s="3">
        <f t="shared" si="0"/>
        <v>0.70000000000000007</v>
      </c>
    </row>
    <row r="23" spans="1:23" x14ac:dyDescent="0.25">
      <c r="A23" s="9">
        <v>0</v>
      </c>
      <c r="B23" s="9">
        <v>500</v>
      </c>
      <c r="C23" s="9">
        <v>8</v>
      </c>
      <c r="D23" s="9">
        <f>MIN(MAX(IF(Лист1!$B$4=0,0.1,Лист1!$B$4),IF(Лист2!$AF$7=0,0.1,Лист2!$AF$7)),IF(Лист3!$Z$4=0,0.1,Лист3!$Z$4))</f>
        <v>0.1</v>
      </c>
      <c r="E23" s="9">
        <f>MIN(MAX(IF(Лист1!$B$4=0,0.1,Лист1!$B$4),IF(Лист2!$AF$6=0,0.1,Лист2!$AF$6)),IF(Лист3!$Z$5=0,0.1,Лист3!$Z$5))</f>
        <v>0.1</v>
      </c>
      <c r="F23" s="9">
        <f>MIN(MAX(IF(Лист1!$B$5=0,0.1,Лист1!$B$5),IF(Лист2!$AF$6=0,0.1,Лист2!$AF$6)),IF(Лист3!$Z$5=0,0.1,Лист3!$Z$5))</f>
        <v>0.1</v>
      </c>
      <c r="G23" s="9">
        <f>MIN(MAX(IF(Лист1!$B$6=0,0.1,Лист1!$B$6),IF(Лист2!$AF$6=0,0.1,Лист2!$AF$6)),IF(Лист3!$Z$6=0,0.1,Лист3!$Z$6))</f>
        <v>0.1</v>
      </c>
      <c r="H23" s="9">
        <f>MIN(MAX(IF(Лист1!$B$6=0,0.1,Лист1!$B$6),IF(Лист2!$AF$5=0,0.1,Лист2!$AF$5)),IF(Лист3!$Z$7=0,0.1,Лист3!$Z$7))</f>
        <v>0.1</v>
      </c>
      <c r="I23" s="9">
        <f>MIN(MAX(IF(Лист1!$B$7=0,0.1,Лист1!$B$7),IF(Лист2!$AF$6=0,0.1,Лист2!$AF$6)),IF(Лист3!$Z$6=0,0.1,Лист3!$Z$6))</f>
        <v>0.1</v>
      </c>
      <c r="J23" s="9">
        <f>MIN(MAX(IF(Лист1!$B$7=0,0.1,Лист1!$B$7),IF(Лист2!$AF$5=0,0.1,Лист2!$AF$5)),IF(Лист3!$Z$7=0,0.1,Лист3!$Z$7))</f>
        <v>0.1</v>
      </c>
      <c r="K23" s="9">
        <f>MIN(MAX(IF(Лист1!$B$7=0,0.1,Лист1!$B$7),IF(Лист2!$AF$7=0,0.1,Лист2!$AF$7)),IF(Лист3!$Z$6=0,0.1,Лист3!$Z$6))</f>
        <v>0.1</v>
      </c>
      <c r="L23" s="9">
        <f>MIN(MAX(IF(Лист1!$B$8=0,0.1,Лист1!$B$8),IF(Лист2!$AF$5=0,0.1,Лист2!$AF$5)),IF(Лист3!$Z$8=0,0.1,Лист3!$Z$8))</f>
        <v>0.1</v>
      </c>
      <c r="M23" s="9">
        <f>MIN(MAX(IF(Лист1!$B$8=0,0.1,Лист1!$B$8),IF(Лист2!$AF$8=0,0.1,Лист2!$AF$8)),IF(Лист3!$Z$4=0,0.1,Лист3!$Z$4))</f>
        <v>0.1</v>
      </c>
      <c r="N23" s="3">
        <f>MAX(D23:M23)</f>
        <v>0.1</v>
      </c>
      <c r="P23" s="3">
        <f t="shared" si="0"/>
        <v>0.8</v>
      </c>
    </row>
    <row r="24" spans="1:23" x14ac:dyDescent="0.25">
      <c r="A24" s="9">
        <v>0</v>
      </c>
      <c r="B24" s="9">
        <v>500</v>
      </c>
      <c r="C24" s="9">
        <v>9</v>
      </c>
      <c r="D24" s="9">
        <f>MIN(MAX(IF(Лист1!$B$4=0,0.1,Лист1!$B$4),IF(Лист2!$AF$7=0,0.1,Лист2!$AF$7)),IF(Лист3!$AC$4=0,0.1,Лист3!$AC$4))</f>
        <v>0.1</v>
      </c>
      <c r="E24" s="9">
        <f>MIN(MAX(IF(Лист1!$B$4=0,0.1,Лист1!$B$4),IF(Лист2!$AF$6=0,0.1,Лист2!$AF$6)),IF(Лист3!$AC$5=0,0.1,Лист3!$AC$5))</f>
        <v>0.1</v>
      </c>
      <c r="F24" s="9">
        <f>MIN(MAX(IF(Лист1!$B$5=0,0.1,Лист1!$B$5),IF(Лист2!$AF$6=0,0.1,Лист2!$AF$6)),IF(Лист3!$AC$5=0,0.1,Лист3!$AC$5))</f>
        <v>0.1</v>
      </c>
      <c r="G24" s="9">
        <f>MIN(MAX(IF(Лист1!$B$6=0,0.1,Лист1!$B$6),IF(Лист2!$AF$6=0,0.1,Лист2!$AF$6)),IF(Лист3!$AC$6=0,0.1,Лист3!$AC$6))</f>
        <v>0.1</v>
      </c>
      <c r="H24" s="9">
        <f>MIN(MAX(IF(Лист1!$B$6=0,0.1,Лист1!$B$6),IF(Лист2!$AF$5=0,0.1,Лист2!$AF$5)),IF(Лист3!$AC$7=0,0.1,Лист3!$AC$7))</f>
        <v>0.1</v>
      </c>
      <c r="I24" s="9">
        <f>MIN(MAX(IF(Лист1!$B$7=0,0.1,Лист1!$B$7),IF(Лист2!$AF$6=0,0.1,Лист2!$AF$6)),IF(Лист3!$AC$6=0,0.1,Лист3!$AC$6))</f>
        <v>0.1</v>
      </c>
      <c r="J24" s="9">
        <f>MIN(MAX(IF(Лист1!$B$7=0,0.1,Лист1!$B$7),IF(Лист2!$AF$5=0,0.1,Лист2!$AF$5)),IF(Лист3!$AC$7=0,0.1,Лист3!$AC$7))</f>
        <v>0.1</v>
      </c>
      <c r="K24" s="9">
        <f>MIN(MAX(IF(Лист1!$B$7=0,0.1,Лист1!$B$7),IF(Лист2!$AF$7=0,0.1,Лист2!$AF$7)),IF(Лист3!$AC$6=0,0.1,Лист3!$AC$6))</f>
        <v>0.1</v>
      </c>
      <c r="L24" s="9">
        <f>MIN(MAX(IF(Лист1!$B$8=0,0.1,Лист1!$B$8),IF(Лист2!$AF$5=0,0.1,Лист2!$AF$5)),IF(Лист3!$AC$8=0,0.1,Лист3!$AC$8))</f>
        <v>0.1</v>
      </c>
      <c r="M24" s="9">
        <f>MIN(MAX(IF(Лист1!$B$8=0,0.1,Лист1!$B$8),IF(Лист2!$AF$8=0,0.1,Лист2!$AF$8)),IF(Лист3!$AC$4=0,0.1,Лист3!$AC$4))</f>
        <v>0.1</v>
      </c>
      <c r="N24" s="3">
        <f t="shared" ref="N24:N25" si="1">MAX(D24:M24)</f>
        <v>0.1</v>
      </c>
      <c r="O24" s="6"/>
      <c r="P24" s="3">
        <f t="shared" si="0"/>
        <v>0.9</v>
      </c>
      <c r="Q24" s="6"/>
      <c r="R24" s="6"/>
      <c r="S24" s="6"/>
      <c r="T24" s="6"/>
      <c r="U24" s="6"/>
      <c r="V24" s="6"/>
      <c r="W24" s="6"/>
    </row>
    <row r="25" spans="1:23" x14ac:dyDescent="0.25">
      <c r="A25" s="9">
        <v>0</v>
      </c>
      <c r="B25" s="9">
        <v>500</v>
      </c>
      <c r="C25" s="9">
        <v>10</v>
      </c>
      <c r="D25" s="9">
        <f>MIN(MAX(IF(Лист1!$B$4=0,0.1,Лист1!$B$4),IF(Лист2!$AF$7=0,0.1,Лист2!$AF$7)),IF(Лист3!$AF$4=0,0.1,Лист3!$AF$4))</f>
        <v>0.1</v>
      </c>
      <c r="E25" s="9">
        <f>MIN(MAX(IF(Лист1!$B$4=0,0.1,Лист1!$B$4),IF(Лист2!$AF$6=0,0.1,Лист2!$AF$6)),IF(Лист3!$AF$5=0,0.1,Лист3!$AF$5))</f>
        <v>0.1</v>
      </c>
      <c r="F25" s="9">
        <f>MIN(MAX(IF(Лист1!$B$5=0,0.1,Лист1!$B$5),IF(Лист2!$AF$6=0,0.1,Лист2!$AF$6)),IF(Лист3!$AF$5=0,0.1,Лист3!$AF$5))</f>
        <v>0.1</v>
      </c>
      <c r="G25" s="9">
        <f>MIN(MAX(IF(Лист1!$B$6=0,0.1,Лист1!$B$6),IF(Лист2!$AF$6=0,0.1,Лист2!$AF$6)),IF(Лист3!$AF$6=0,0.1,Лист3!$AF$6))</f>
        <v>0.1</v>
      </c>
      <c r="H25" s="9">
        <f>MIN(MAX(IF(Лист1!$B$6=0,0.1,Лист1!$B$6),IF(Лист2!$AF$5=0,0.1,Лист2!$AF$5)),IF(Лист3!$AF$7=0,0.1,Лист3!$AF$7))</f>
        <v>0.1</v>
      </c>
      <c r="I25" s="9">
        <f>MIN(MAX(IF(Лист1!$B$7=0,0.1,Лист1!$B$7),IF(Лист2!$AF$6=0,0.1,Лист2!$AF$6)),IF(Лист3!$AF$6=0,0.1,Лист3!$AF$6))</f>
        <v>0.1</v>
      </c>
      <c r="J25" s="9">
        <f>MIN(MAX(IF(Лист1!$B$7=0,0.1,Лист1!$B$7),IF(Лист2!$AF$5=0,0.1,Лист2!$AF$5)),IF(Лист3!$AF$7=0,0.1,Лист3!$AF$7))</f>
        <v>0.1</v>
      </c>
      <c r="K25" s="9">
        <f>MIN(MAX(IF(Лист1!$B$7=0,0.1,Лист1!$B$7),IF(Лист2!$AF$7=0,0.1,Лист2!$AF$7)),IF(Лист3!$AF$6=0,0.1,Лист3!$AF$6))</f>
        <v>0.1</v>
      </c>
      <c r="L25" s="9">
        <f>MIN(MAX(IF(Лист1!$B$8=0,0.1,Лист1!$B$8),IF(Лист2!$AF$5=0,0.1,Лист2!$AF$5)),IF(Лист3!$AF$8=0,0.1,Лист3!$AF$8))</f>
        <v>0.1</v>
      </c>
      <c r="M25" s="9">
        <f>MIN(MAX(IF(Лист1!$B$8=0,0.1,Лист1!$B$8),IF(Лист2!$AF$8=0,0.1,Лист2!$AF$8)),IF(Лист3!$AF$4=0,0.1,Лист3!$AF$4))</f>
        <v>0.1</v>
      </c>
      <c r="N25" s="3">
        <f t="shared" si="1"/>
        <v>0.1</v>
      </c>
      <c r="P25" s="3">
        <f t="shared" si="0"/>
        <v>1</v>
      </c>
    </row>
    <row r="26" spans="1:2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N26" s="5"/>
      <c r="O26" s="5"/>
      <c r="P26" s="5"/>
      <c r="Q26" s="5"/>
      <c r="R26" s="5"/>
      <c r="S26" s="5"/>
      <c r="T26" s="5"/>
      <c r="U26" s="5"/>
      <c r="V26" s="5"/>
      <c r="W26" s="5"/>
    </row>
  </sheetData>
  <mergeCells count="1">
    <mergeCell ref="D13:N13"/>
  </mergeCells>
  <pageMargins left="0.7" right="0.7" top="0.75" bottom="0.75" header="0.3" footer="0.3"/>
  <pageSetup paperSize="9"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workbookViewId="0">
      <selection activeCell="R7" sqref="R7"/>
    </sheetView>
  </sheetViews>
  <sheetFormatPr defaultRowHeight="15" x14ac:dyDescent="0.25"/>
  <cols>
    <col min="1" max="1" width="10.28515625" style="3" customWidth="1"/>
    <col min="2" max="2" width="12.28515625" style="3" customWidth="1"/>
    <col min="3" max="3" width="11.7109375" style="3" customWidth="1"/>
    <col min="4" max="13" width="6.7109375" style="3" customWidth="1"/>
    <col min="14" max="14" width="14.42578125" style="3" customWidth="1"/>
    <col min="15" max="15" width="10.42578125" style="3" customWidth="1"/>
    <col min="16" max="16" width="5.7109375" style="3" customWidth="1"/>
    <col min="17" max="17" width="5.85546875" style="3" customWidth="1"/>
    <col min="18" max="19" width="5.7109375" style="3" customWidth="1"/>
    <col min="20" max="20" width="5.28515625" style="3" customWidth="1"/>
    <col min="21" max="21" width="10.42578125" style="3" customWidth="1"/>
    <col min="22" max="33" width="5.7109375" style="3" customWidth="1"/>
    <col min="34" max="16384" width="9.140625" style="3"/>
  </cols>
  <sheetData>
    <row r="1" spans="1:21" x14ac:dyDescent="0.25">
      <c r="A1" s="3" t="s">
        <v>12</v>
      </c>
      <c r="B1" s="3" t="s">
        <v>16</v>
      </c>
      <c r="C1" s="3" t="s">
        <v>5</v>
      </c>
      <c r="D1" s="3" t="s">
        <v>4</v>
      </c>
      <c r="J1" s="7"/>
      <c r="K1" s="8"/>
    </row>
    <row r="2" spans="1:21" x14ac:dyDescent="0.25">
      <c r="A2" s="12">
        <v>1</v>
      </c>
      <c r="B2" s="12" t="s">
        <v>13</v>
      </c>
      <c r="C2" s="12" t="s">
        <v>14</v>
      </c>
      <c r="D2" s="12" t="s">
        <v>15</v>
      </c>
      <c r="E2" s="12"/>
      <c r="F2" s="12"/>
      <c r="G2" s="12" t="s">
        <v>3</v>
      </c>
      <c r="H2" s="12"/>
      <c r="I2" s="12"/>
      <c r="J2" s="13"/>
      <c r="K2" s="13"/>
      <c r="L2" s="13"/>
      <c r="M2" s="12"/>
      <c r="N2" s="12"/>
    </row>
    <row r="3" spans="1:21" x14ac:dyDescent="0.25">
      <c r="A3" s="12">
        <v>2</v>
      </c>
      <c r="B3" s="12" t="s">
        <v>13</v>
      </c>
      <c r="C3" s="12" t="s">
        <v>17</v>
      </c>
      <c r="D3" s="12" t="s">
        <v>18</v>
      </c>
      <c r="E3" s="12"/>
      <c r="F3" s="12"/>
      <c r="G3" s="12" t="s">
        <v>1</v>
      </c>
      <c r="H3" s="12"/>
      <c r="I3" s="12"/>
      <c r="J3" s="13"/>
      <c r="K3" s="13"/>
      <c r="L3" s="13"/>
      <c r="M3" s="12"/>
      <c r="N3" s="12"/>
      <c r="U3" s="3" t="s">
        <v>38</v>
      </c>
    </row>
    <row r="4" spans="1:21" x14ac:dyDescent="0.25">
      <c r="A4" s="12">
        <v>3</v>
      </c>
      <c r="B4" s="12" t="s">
        <v>19</v>
      </c>
      <c r="C4" s="12" t="s">
        <v>17</v>
      </c>
      <c r="D4" s="12" t="s">
        <v>18</v>
      </c>
      <c r="E4" s="12"/>
      <c r="F4" s="12"/>
      <c r="G4" s="13" t="s">
        <v>9</v>
      </c>
      <c r="H4" s="13"/>
      <c r="I4" s="13"/>
      <c r="J4" s="13"/>
      <c r="K4" s="13"/>
      <c r="L4" s="13"/>
      <c r="M4" s="13"/>
      <c r="N4" s="13"/>
      <c r="O4" s="6"/>
      <c r="P4" s="6"/>
      <c r="R4" s="3" t="s">
        <v>37</v>
      </c>
      <c r="U4" s="3">
        <f>SUM(P15:P25)/SUM(N15:N25)</f>
        <v>2.4791666666666683</v>
      </c>
    </row>
    <row r="5" spans="1:21" x14ac:dyDescent="0.25">
      <c r="A5" s="3">
        <v>4</v>
      </c>
      <c r="B5" s="7" t="s">
        <v>17</v>
      </c>
      <c r="C5" s="7" t="s">
        <v>17</v>
      </c>
      <c r="D5" s="7" t="s">
        <v>17</v>
      </c>
      <c r="E5" s="7"/>
      <c r="G5" s="6" t="s">
        <v>27</v>
      </c>
      <c r="H5" s="6"/>
      <c r="I5" s="6"/>
      <c r="J5" s="6"/>
      <c r="K5" s="6"/>
      <c r="L5" s="6"/>
      <c r="M5" s="6"/>
      <c r="N5" s="6"/>
      <c r="O5" s="6"/>
      <c r="P5" s="6"/>
    </row>
    <row r="6" spans="1:21" x14ac:dyDescent="0.25">
      <c r="A6" s="3">
        <v>5</v>
      </c>
      <c r="B6" s="7" t="s">
        <v>17</v>
      </c>
      <c r="C6" s="7" t="s">
        <v>21</v>
      </c>
      <c r="D6" s="7" t="s">
        <v>22</v>
      </c>
      <c r="E6" s="7"/>
      <c r="G6" s="6" t="s">
        <v>28</v>
      </c>
      <c r="H6" s="6"/>
      <c r="I6" s="6"/>
      <c r="J6" s="6"/>
      <c r="K6" s="6"/>
      <c r="L6" s="6"/>
      <c r="M6" s="6"/>
      <c r="N6" s="6"/>
      <c r="O6" s="6"/>
      <c r="P6" s="6"/>
    </row>
    <row r="7" spans="1:21" x14ac:dyDescent="0.25">
      <c r="A7" s="3">
        <v>6</v>
      </c>
      <c r="B7" s="7" t="s">
        <v>20</v>
      </c>
      <c r="C7" s="7" t="s">
        <v>17</v>
      </c>
      <c r="D7" s="7" t="s">
        <v>17</v>
      </c>
      <c r="E7" s="7"/>
      <c r="G7" s="6" t="s">
        <v>0</v>
      </c>
      <c r="H7" s="6"/>
      <c r="I7" s="6"/>
      <c r="J7" s="6"/>
      <c r="K7" s="6"/>
      <c r="L7" s="6"/>
      <c r="M7" s="6"/>
      <c r="N7" s="6"/>
      <c r="O7" s="6"/>
      <c r="P7" s="6"/>
    </row>
    <row r="8" spans="1:21" x14ac:dyDescent="0.25">
      <c r="A8" s="3">
        <v>7</v>
      </c>
      <c r="B8" s="7" t="s">
        <v>20</v>
      </c>
      <c r="C8" s="7" t="s">
        <v>21</v>
      </c>
      <c r="D8" s="7" t="s">
        <v>22</v>
      </c>
      <c r="E8" s="7"/>
      <c r="G8" s="6" t="s">
        <v>2</v>
      </c>
      <c r="H8" s="6"/>
      <c r="I8" s="6"/>
      <c r="J8" s="6"/>
      <c r="K8" s="6"/>
      <c r="L8" s="6"/>
      <c r="M8" s="6"/>
      <c r="N8" s="6"/>
      <c r="O8" s="6"/>
      <c r="P8" s="6"/>
    </row>
    <row r="9" spans="1:21" x14ac:dyDescent="0.25">
      <c r="A9" s="3">
        <v>8</v>
      </c>
      <c r="B9" s="7" t="s">
        <v>20</v>
      </c>
      <c r="C9" s="7" t="s">
        <v>14</v>
      </c>
      <c r="D9" s="7" t="s">
        <v>17</v>
      </c>
      <c r="E9" s="7"/>
      <c r="G9" s="6" t="s">
        <v>11</v>
      </c>
      <c r="H9" s="6"/>
      <c r="I9" s="6"/>
      <c r="J9" s="6"/>
      <c r="K9" s="6"/>
      <c r="L9" s="6"/>
      <c r="M9" s="6"/>
      <c r="N9" s="6"/>
      <c r="O9" s="6"/>
      <c r="P9" s="6"/>
    </row>
    <row r="10" spans="1:21" x14ac:dyDescent="0.25">
      <c r="A10" s="3">
        <v>9</v>
      </c>
      <c r="B10" s="7" t="s">
        <v>23</v>
      </c>
      <c r="C10" s="7" t="s">
        <v>21</v>
      </c>
      <c r="D10" s="7" t="s">
        <v>24</v>
      </c>
      <c r="E10" s="7"/>
      <c r="G10" s="6" t="s">
        <v>10</v>
      </c>
      <c r="H10" s="6"/>
      <c r="I10" s="6"/>
      <c r="J10" s="6"/>
      <c r="K10" s="6"/>
      <c r="L10" s="6"/>
      <c r="M10" s="6"/>
      <c r="N10" s="6"/>
      <c r="O10" s="6"/>
      <c r="P10" s="6"/>
    </row>
    <row r="11" spans="1:21" x14ac:dyDescent="0.25">
      <c r="A11" s="3">
        <v>10</v>
      </c>
      <c r="B11" s="7" t="s">
        <v>23</v>
      </c>
      <c r="C11" s="7" t="s">
        <v>25</v>
      </c>
      <c r="D11" s="7" t="s">
        <v>15</v>
      </c>
      <c r="E11" s="7"/>
      <c r="G11" s="6" t="s">
        <v>26</v>
      </c>
      <c r="H11" s="6"/>
      <c r="I11" s="6"/>
      <c r="J11" s="6"/>
      <c r="K11" s="6"/>
      <c r="L11" s="6"/>
      <c r="M11" s="6"/>
      <c r="N11" s="6"/>
      <c r="O11" s="6"/>
      <c r="P11" s="6"/>
    </row>
    <row r="12" spans="1:2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21" x14ac:dyDescent="0.25">
      <c r="A13" s="7"/>
      <c r="B13" s="8"/>
      <c r="C13" s="8"/>
      <c r="D13" s="11" t="s">
        <v>39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21" x14ac:dyDescent="0.25">
      <c r="A14" s="3" t="s">
        <v>16</v>
      </c>
      <c r="B14" s="3" t="s">
        <v>5</v>
      </c>
      <c r="C14" s="3" t="s">
        <v>4</v>
      </c>
      <c r="D14" s="3" t="s">
        <v>6</v>
      </c>
      <c r="E14" s="3" t="s">
        <v>7</v>
      </c>
      <c r="F14" s="3" t="s">
        <v>8</v>
      </c>
      <c r="G14" s="3" t="s">
        <v>29</v>
      </c>
      <c r="H14" s="3" t="s">
        <v>30</v>
      </c>
      <c r="I14" s="3" t="s">
        <v>31</v>
      </c>
      <c r="J14" s="3" t="s">
        <v>32</v>
      </c>
      <c r="K14" s="3" t="s">
        <v>33</v>
      </c>
      <c r="L14" s="3" t="s">
        <v>34</v>
      </c>
      <c r="M14" s="3" t="s">
        <v>35</v>
      </c>
      <c r="N14" s="3" t="s">
        <v>36</v>
      </c>
    </row>
    <row r="15" spans="1:21" x14ac:dyDescent="0.25">
      <c r="A15" s="9">
        <v>10</v>
      </c>
      <c r="B15" s="9">
        <v>500</v>
      </c>
      <c r="C15" s="9">
        <v>0</v>
      </c>
      <c r="D15" s="9">
        <f>MIN(MAX(IF(Лист1!$H$4=0,0.1,Лист1!$H$4),IF(Лист2!$AF$7=0,0.1,Лист2!$AF$7)),IF(Лист3!$B$4=0,0.1,Лист3!$B$4))</f>
        <v>0.8</v>
      </c>
      <c r="E15" s="9">
        <f>MIN(MAX(IF(Лист1!$H$4=0,0.1,Лист1!$H$4),IF(Лист2!$AF$6=0,0.1,Лист2!$AF$6)),IF(Лист3!$B$5=0,0.1,Лист3!$B$5))</f>
        <v>0.1</v>
      </c>
      <c r="F15" s="9">
        <f>MIN(MAX(IF(Лист1!$H$5=0,0.1,Лист1!$H$5),IF(Лист2!$AF$6=0,0.1,Лист2!$AF$6)),IF(Лист3!$B$5=0,0.1,Лист3!$B$5))</f>
        <v>0.1</v>
      </c>
      <c r="G15" s="9">
        <f>MIN(MAX(IF(Лист1!$H$6=0,0.1,Лист1!$H$6),IF(Лист2!$AF$6=0,0.1,Лист2!$AF$6)),IF(Лист3!$B$6=0,0.1,Лист3!$B$6))</f>
        <v>0.1</v>
      </c>
      <c r="H15" s="9">
        <f>MIN(MAX(IF(Лист1!$B$6=0,0.1,Лист1!$B$6),IF(Лист2!$AF$5=0,0.1,Лист2!$AF$5)),IF(Лист3!$B$7=0,0.1,Лист3!$B$7))</f>
        <v>0.1</v>
      </c>
      <c r="I15" s="9">
        <f>MIN(MAX(IF(Лист1!$B$7=0,0.1,Лист1!$B$7),IF(Лист2!$AF$6=0,0.1,Лист2!$AF$6)),IF(Лист3!$B$6=0,0.1,Лист3!$B$6))</f>
        <v>0.1</v>
      </c>
      <c r="J15" s="9">
        <f>MIN(MAX(IF(Лист1!$B$7=0,0.1,Лист1!$B$7),IF(Лист2!$AF$5=0,0.1,Лист2!$AF$5)),IF(Лист3!$B$7=0,0.1,Лист3!$B$7))</f>
        <v>0.1</v>
      </c>
      <c r="K15" s="9">
        <f>MIN(MAX(IF(Лист1!$B$7=0,0.1,Лист1!$B$7),IF(Лист2!$AF$7=0,0.1,Лист2!$AF$7)),IF(Лист3!$B$6=0,0.1,Лист3!$B$6))</f>
        <v>0.1</v>
      </c>
      <c r="L15" s="9">
        <f>MIN(MAX(IF(Лист1!$B$8=0,0.1,Лист1!$B$8),IF(Лист2!$AF$5=0,0.1,Лист2!$AF$5)),IF(Лист3!$B$8=0,0.1,Лист3!$B$8))</f>
        <v>0.1</v>
      </c>
      <c r="M15" s="9">
        <f>MIN(MAX(IF(Лист1!$H$8=0,0.1,Лист1!$H$8),IF(Лист2!$AF$8=0,0.1,Лист2!$AF$8)),IF(Лист3!$B$4=0,0.1,Лист3!$B$4))</f>
        <v>1</v>
      </c>
      <c r="N15" s="3">
        <f>MAX(D15:M15)</f>
        <v>1</v>
      </c>
      <c r="P15" s="3">
        <f>N15*C15</f>
        <v>0</v>
      </c>
    </row>
    <row r="16" spans="1:21" x14ac:dyDescent="0.25">
      <c r="A16" s="9">
        <v>10</v>
      </c>
      <c r="B16" s="9">
        <v>500</v>
      </c>
      <c r="C16" s="9">
        <v>1</v>
      </c>
      <c r="D16" s="9">
        <f>MIN(MAX(IF(Лист1!$H$4=0,0.1,Лист1!$H$4),IF(Лист2!$AF$7=0,0.1,Лист2!$AF$7)),IF(Лист3!$E$4=0,0.1,Лист3!$E$4))</f>
        <v>0.8</v>
      </c>
      <c r="E16" s="9">
        <f>MIN(MAX(IF(Лист1!$H$4=0,0.1,Лист1!$H$4),IF(Лист2!$AF$6=0,0.1,Лист2!$AF$6)),IF(Лист3!$E$5=0,0.1,Лист3!$E$5))</f>
        <v>0.1</v>
      </c>
      <c r="F16" s="9">
        <f>MIN(MAX(IF(Лист1!$H$5=0,0.1,Лист1!$H$5),IF(Лист2!$AF$6=0,0.1,Лист2!$AF$6)),IF(Лист3!$E$5=0,0.1,Лист3!$E$5))</f>
        <v>0.1</v>
      </c>
      <c r="G16" s="9">
        <f>MIN(MAX(IF(Лист1!$B$6=0,0.1,Лист1!$B$6),IF(Лист2!$AF$6=0,0.1,Лист2!$AF$6)),IF(Лист3!$E$6=0,0.1,Лист3!$E$6))</f>
        <v>0.1</v>
      </c>
      <c r="H16" s="9">
        <f>MIN(MAX(IF(Лист1!$B$6=0,0.1,Лист1!$B$6),IF(Лист2!$AF$5=0,0.1,Лист2!$AF$5)),IF(Лист3!$E$7=0,0.1,Лист3!$E$7))</f>
        <v>0.1</v>
      </c>
      <c r="I16" s="9">
        <f>MIN(MAX(IF(Лист1!$B$7=0,0.1,Лист1!$B$7),IF(Лист2!$AF$6=0,0.1,Лист2!$AF$6)),IF(Лист3!$E$6=0,0.1,Лист3!$E$6))</f>
        <v>0.1</v>
      </c>
      <c r="J16" s="9">
        <f>MIN(MAX(IF(Лист1!$B$7=0,0.1,Лист1!$B$7),IF(Лист2!$AF$5=0,0.1,Лист2!$AF$5)),IF(Лист3!$E$7=0,0.1,Лист3!$E$7))</f>
        <v>0.1</v>
      </c>
      <c r="K16" s="9">
        <f>MIN(MAX(IF(Лист1!$B$7=0,0.1,Лист1!$B$7),IF(Лист2!$AF$7=0,0.1,Лист2!$AF$7)),IF(Лист3!$E$6=0,0.1,Лист3!$E$6))</f>
        <v>0.1</v>
      </c>
      <c r="L16" s="9">
        <f>MIN(MAX(IF(Лист1!$B$8=0,0.1,Лист1!$B$8),IF(Лист2!$AF$5=0,0.1,Лист2!$AF$5)),IF(Лист3!$E$8=0,0.1,Лист3!$E$8))</f>
        <v>0.1</v>
      </c>
      <c r="M16" s="9">
        <f>MIN(MAX(IF(Лист1!$H$8=0,0.1,Лист1!$H$8),IF(Лист2!$AF$8=0,0.1,Лист2!$AF$8)),IF(Лист3!$E$4=0,0.1,Лист3!$E$4))</f>
        <v>1</v>
      </c>
      <c r="N16" s="3">
        <f>MAX(D16:M16)</f>
        <v>1</v>
      </c>
      <c r="P16" s="3">
        <f t="shared" ref="P16:P25" si="0">N16*C16</f>
        <v>1</v>
      </c>
    </row>
    <row r="17" spans="1:23" x14ac:dyDescent="0.25">
      <c r="A17" s="9">
        <v>10</v>
      </c>
      <c r="B17" s="9">
        <v>500</v>
      </c>
      <c r="C17" s="9">
        <v>2</v>
      </c>
      <c r="D17" s="9">
        <f>MIN(MAX(IF(Лист1!$H$4=0,0.1,Лист1!$H$4),IF(Лист2!$AF$7=0,0.1,Лист2!$AF$7)),IF(Лист3!$H$4=0,0.1,Лист3!$H$4))</f>
        <v>0.79999999999999993</v>
      </c>
      <c r="E17" s="9">
        <f>MIN(MAX(IF(Лист1!$H$4=0,0.1,Лист1!$H$4),IF(Лист2!$AF$6=0,0.1,Лист2!$AF$6)),IF(Лист3!$H$5=0,0.1,Лист3!$H$5))</f>
        <v>0.20000000000000009</v>
      </c>
      <c r="F17" s="9">
        <f>MIN(MAX(IF(Лист1!$H$5=0,0.1,Лист1!$H$5),IF(Лист2!$AF$6=0,0.1,Лист2!$AF$6)),IF(Лист3!$H$5=0,0.1,Лист3!$H$5))</f>
        <v>0.19999999999999993</v>
      </c>
      <c r="G17" s="9">
        <f>MIN(MAX(IF(Лист1!$B$6=0,0.1,Лист1!$B$6),IF(Лист2!$AF$6=0,0.1,Лист2!$AF$6)),IF(Лист3!$H$6=0,0.1,Лист3!$H$6))</f>
        <v>0.1</v>
      </c>
      <c r="H17" s="9">
        <f>MIN(MAX(IF(Лист1!$B$6=0,0.1,Лист1!$B$6),IF(Лист2!$AF$5=0,0.1,Лист2!$AF$5)),IF(Лист3!$H$7=0,0.1,Лист3!$H$7))</f>
        <v>0.1</v>
      </c>
      <c r="I17" s="9">
        <f>MIN(MAX(IF(Лист1!$B$7=0,0.1,Лист1!$B$7),IF(Лист2!$AF$6=0,0.1,Лист2!$AF$6)),IF(Лист3!$H$6=0,0.1,Лист3!$H$6))</f>
        <v>0.1</v>
      </c>
      <c r="J17" s="9">
        <f>MIN(MAX(IF(Лист1!$B$7=0,0.1,Лист1!$B$7),IF(Лист2!$AF$5=0,0.1,Лист2!$AF$5)),IF(Лист3!$H$7=0,0.1,Лист3!$H$7))</f>
        <v>0.1</v>
      </c>
      <c r="K17" s="9">
        <f>MIN(MAX(IF(Лист1!$B$7=0,0.1,Лист1!$B$7),IF(Лист2!$AF$7=0,0.1,Лист2!$AF$7)),IF(Лист3!$H$6=0,0.1,Лист3!$H$6))</f>
        <v>0.1</v>
      </c>
      <c r="L17" s="9">
        <f>MIN(MAX(IF(Лист1!$B$8=0,0.1,Лист1!$B$8),IF(Лист2!$AF$5=0,0.1,Лист2!$AF$5)),IF(Лист3!$H$8=0,0.1,Лист3!$H$8))</f>
        <v>0.1</v>
      </c>
      <c r="M17" s="9">
        <f>MIN(MAX(IF(Лист1!$H$8=0,0.1,Лист1!$H$8),IF(Лист2!$AF$8=0,0.1,Лист2!$AF$8)),IF(Лист3!$H$4=0,0.1,Лист3!$H$4))</f>
        <v>0.79999999999999993</v>
      </c>
      <c r="N17" s="3">
        <f>MAX(D17:M17)</f>
        <v>0.79999999999999993</v>
      </c>
      <c r="O17" s="7"/>
      <c r="P17" s="3">
        <f t="shared" si="0"/>
        <v>1.5999999999999999</v>
      </c>
      <c r="Q17" s="7"/>
      <c r="R17" s="7"/>
      <c r="S17" s="7"/>
      <c r="T17" s="7"/>
    </row>
    <row r="18" spans="1:23" x14ac:dyDescent="0.25">
      <c r="A18" s="9">
        <v>10</v>
      </c>
      <c r="B18" s="9">
        <v>500</v>
      </c>
      <c r="C18" s="9">
        <v>3</v>
      </c>
      <c r="D18" s="9">
        <f>MIN(MAX(IF(Лист1!$H$4=0,0.1,Лист1!$H$4),IF(Лист2!$AF$7=0,0.1,Лист2!$AF$7)),IF(Лист3!$K$4=0,0.1,Лист3!$K$4))</f>
        <v>0.19999999999999984</v>
      </c>
      <c r="E18" s="9">
        <f>MIN(MAX(IF(Лист1!$H$4=0,0.1,Лист1!$H$4),IF(Лист2!$AF$6=0,0.1,Лист2!$AF$6)),IF(Лист3!$K$5=0,0.1,Лист3!$K$5))</f>
        <v>0.8</v>
      </c>
      <c r="F18" s="9">
        <f>MIN(MAX(IF(Лист1!$H$5=0,0.1,Лист1!$H$5),IF(Лист2!$AF$6=0,0.1,Лист2!$AF$6)),IF(Лист3!$K$5=0,0.1,Лист3!$K$5))</f>
        <v>0.19999999999999993</v>
      </c>
      <c r="G18" s="9">
        <f>MIN(MAX(IF(Лист1!$B$6=0,0.1,Лист1!$B$6),IF(Лист2!$AF$6=0,0.1,Лист2!$AF$6)),IF(Лист3!$K$6=0,0.1,Лист3!$K$6))</f>
        <v>0.1</v>
      </c>
      <c r="H18" s="9">
        <f>MIN(MAX(IF(Лист1!$B$6=0,0.1,Лист1!$B$6),IF(Лист2!$AF$5=0,0.1,Лист2!$AF$5)),IF(Лист3!$K$7=0,0.1,Лист3!$K$7))</f>
        <v>0.1</v>
      </c>
      <c r="I18" s="9">
        <f>MIN(MAX(IF(Лист1!$B$7=0,0.1,Лист1!$B$7),IF(Лист2!$AF$6=0,0.1,Лист2!$AF$6)),IF(Лист3!$K$6=0,0.1,Лист3!$K$6))</f>
        <v>0.1</v>
      </c>
      <c r="J18" s="9">
        <f>MIN(MAX(IF(Лист1!$B$7=0,0.1,Лист1!$B$7),IF(Лист2!$AF$5=0,0.1,Лист2!$AF$5)),IF(Лист3!$K$7=0,0.1,Лист3!$K$7))</f>
        <v>0.1</v>
      </c>
      <c r="K18" s="9">
        <f>MIN(MAX(IF(Лист1!$B$7=0,0.1,Лист1!$B$7),IF(Лист2!$AF$7=0,0.1,Лист2!$AF$7)),IF(Лист3!$K$6=0,0.1,Лист3!$K$6))</f>
        <v>0.1</v>
      </c>
      <c r="L18" s="9">
        <f>MIN(MAX(IF(Лист1!$B$8=0,0.1,Лист1!$B$8),IF(Лист2!$AF$5=0,0.1,Лист2!$AF$5)),IF(Лист3!$K$8=0,0.1,Лист3!$K$8))</f>
        <v>0.1</v>
      </c>
      <c r="M18" s="9">
        <f>MIN(MAX(IF(Лист1!$H$8=0,0.1,Лист1!$H$8),IF(Лист2!$AF$8=0,0.1,Лист2!$AF$8)),IF(Лист3!$K$4=0,0.1,Лист3!$K$4))</f>
        <v>0.19999999999999984</v>
      </c>
      <c r="N18" s="3">
        <f>MAX(D18:M18)</f>
        <v>0.8</v>
      </c>
      <c r="O18" s="7"/>
      <c r="P18" s="3">
        <f t="shared" si="0"/>
        <v>2.4000000000000004</v>
      </c>
      <c r="Q18" s="7"/>
      <c r="R18" s="7"/>
      <c r="S18" s="7"/>
      <c r="T18" s="7"/>
      <c r="U18" s="7"/>
      <c r="V18" s="7"/>
      <c r="W18" s="7"/>
    </row>
    <row r="19" spans="1:23" x14ac:dyDescent="0.25">
      <c r="A19" s="9">
        <v>10</v>
      </c>
      <c r="B19" s="9">
        <v>500</v>
      </c>
      <c r="C19" s="9">
        <v>4</v>
      </c>
      <c r="D19" s="9">
        <f>MIN(MAX(IF(Лист1!$H4=0,0.1,Лист1!$H$4),IF(Лист2!$AF$7=0,0.1,Лист2!$AF$7)),IF(Лист3!$N$4=0,0.1,Лист3!$N$4))</f>
        <v>0.1</v>
      </c>
      <c r="E19" s="9">
        <f>MIN(MAX(IF(Лист1!$H$4=0,0.1,Лист1!$H$4),IF(Лист2!$AF$6=0,0.1,Лист2!$AF$6)),IF(Лист3!$N$5=0,0.1,Лист3!$N$5))</f>
        <v>0.59999999999999987</v>
      </c>
      <c r="F19" s="9">
        <f>MIN(MAX(IF(Лист1!$H$5=0,0.1,Лист1!$H$5),IF(Лист2!$AF$6=0,0.1,Лист2!$AF$6)),IF(Лист3!$N$5=0,0.1,Лист3!$N$5))</f>
        <v>0.19999999999999993</v>
      </c>
      <c r="G19" s="9">
        <f>MIN(MAX(IF(Лист1!$B$6=0,0.1,Лист1!$B$6),IF(Лист2!$AF$6=0,0.1,Лист2!$AF$6)),IF(Лист3!$N$6=0,0.1,Лист3!$N$6))</f>
        <v>0.1</v>
      </c>
      <c r="H19" s="9">
        <f>MIN(MAX(IF(Лист1!$B$6=0,0.1,Лист1!$B$6),IF(Лист2!$AF$5=0,0.1,Лист2!$AF$5)),IF(Лист3!$N$7=0,0.1,Лист3!$N$7))</f>
        <v>0.1</v>
      </c>
      <c r="I19" s="9">
        <f>MIN(MAX(IF(Лист1!$B$7=0,0.1,Лист1!$B$7),IF(Лист2!$AF$6=0,0.1,Лист2!$AF$6)),IF(Лист3!$N$6=0,0.1,Лист3!$N$6))</f>
        <v>0.1</v>
      </c>
      <c r="J19" s="9">
        <f>MIN(MAX(IF(Лист1!$B$7=0,0.1,Лист1!$B$7),IF(Лист2!$AF$5=0,0.1,Лист2!$AF$5)),IF(Лист3!$N$7=0,0.1,Лист3!$N$7))</f>
        <v>0.1</v>
      </c>
      <c r="K19" s="9">
        <f>MIN(MAX(IF(Лист1!$B$7=0,0.1,Лист1!$B$7),IF(Лист2!$AF$7=0,0.1,Лист2!$AF$7)),IF(Лист3!$N$6=0,0.1,Лист3!$N$6))</f>
        <v>0.1</v>
      </c>
      <c r="L19" s="9">
        <f>MIN(MAX(IF(Лист1!$B$8=0,0.1,Лист1!$B$8),IF(Лист2!$AF$5=0,0.1,Лист2!$AF$5)),IF(Лист3!$N$8=0,0.1,Лист3!$N$8))</f>
        <v>0.1</v>
      </c>
      <c r="M19" s="9">
        <f>MIN(MAX(IF(Лист1!$H$8=0,0.1,Лист1!$H$8),IF(Лист2!$AF$8=0,0.1,Лист2!$AF$8)),IF(Лист3!$N$4=0,0.1,Лист3!$N$4))</f>
        <v>0.1</v>
      </c>
      <c r="N19" s="3">
        <f>MAX(D19:M19)</f>
        <v>0.59999999999999987</v>
      </c>
      <c r="O19" s="7"/>
      <c r="P19" s="3">
        <f t="shared" si="0"/>
        <v>2.3999999999999995</v>
      </c>
      <c r="Q19" s="7"/>
      <c r="R19" s="7"/>
      <c r="S19" s="7"/>
      <c r="T19" s="7"/>
      <c r="U19" s="7"/>
      <c r="V19" s="7"/>
      <c r="W19" s="7"/>
    </row>
    <row r="20" spans="1:23" x14ac:dyDescent="0.25">
      <c r="A20" s="9">
        <v>10</v>
      </c>
      <c r="B20" s="9">
        <v>500</v>
      </c>
      <c r="C20" s="9">
        <v>5</v>
      </c>
      <c r="D20" s="9">
        <f>MIN(MAX(IF(Лист1!$H$4=0,0.1,Лист1!$H$4),IF(Лист2!$AF$7=0,0.1,Лист2!$AF$7)),IF(Лист3!$Q$4=0,0.1,Лист3!$Q$4))</f>
        <v>0.1</v>
      </c>
      <c r="E20" s="9">
        <f>MIN(MAX(IF(Лист1!$H$4=0,0.1,Лист1!$H$4),IF(Лист2!$AF$6=0,0.1,Лист2!$AF$6)),IF(Лист3!$Q$5=0,0.1,Лист3!$Q$5))</f>
        <v>0.1</v>
      </c>
      <c r="F20" s="9">
        <f>MIN(MAX(IF(Лист1!$H$5=0,0.1,Лист1!$H$5),IF(Лист2!$AF$6=0,0.1,Лист2!$AF$6)),IF(Лист3!$Q$5=0,0.1,Лист3!$Q$5))</f>
        <v>0.1</v>
      </c>
      <c r="G20" s="9">
        <f>MIN(MAX(IF(Лист1!$B$6=0,0.1,Лист1!$B$6),IF(Лист2!$AF$6=0,0.1,Лист2!$AF$6)),IF(Лист3!$Q$6=0,0.1,Лист3!$Q$6))</f>
        <v>0.1</v>
      </c>
      <c r="H20" s="9">
        <f>MIN(MAX(IF(Лист1!$B$6=0,0.1,Лист1!$B$6),IF(Лист2!$AF$5=0,0.1,Лист2!$AF$5)),IF(Лист3!$Q$7=0,0.1,Лист3!$Q$7))</f>
        <v>0.1</v>
      </c>
      <c r="I20" s="9">
        <f>MIN(MAX(IF(Лист1!$B$7=0,0.1,Лист1!$B$7),IF(Лист2!$AF$6=0,0.1,Лист2!$AF$6)),IF(Лист3!$Q$6=0,0.1,Лист3!$Q$6))</f>
        <v>0.1</v>
      </c>
      <c r="J20" s="9">
        <f>MIN(MAX(IF(Лист1!$B$7=0,0.1,Лист1!$B$7),IF(Лист2!$AF$5=0,0.1,Лист2!$AF$5)),IF(Лист3!$Q$7=0,0.1,Лист3!$Q$7))</f>
        <v>0.1</v>
      </c>
      <c r="K20" s="9">
        <f>MIN(MAX(IF(Лист1!$B$7=0,0.1,Лист1!$B$7),IF(Лист2!$AF$7=0,0.1,Лист2!$AF$7)),IF(Лист3!$Q$6=0,0.1,Лист3!$Q$6))</f>
        <v>0.1</v>
      </c>
      <c r="L20" s="9">
        <f>MIN(MAX(IF(Лист1!$B$8=0,0.1,Лист1!$B$8),IF(Лист2!$AF$5=0,0.1,Лист2!$AF$5)),IF(Лист3!$Q$8=0,0.1,Лист3!$Q$8))</f>
        <v>0.1</v>
      </c>
      <c r="M20" s="9">
        <f>MIN(MAX(IF(Лист1!$H$8=0,0.1,Лист1!$H$8),IF(Лист2!$AF$8=0,0.1,Лист2!$AF$8)),IF(Лист3!$Q$4=0,0.1,Лист3!$Q$4))</f>
        <v>0.1</v>
      </c>
      <c r="N20" s="3">
        <f>MAX(D20:M20)</f>
        <v>0.1</v>
      </c>
      <c r="O20" s="7"/>
      <c r="P20" s="3">
        <f t="shared" si="0"/>
        <v>0.5</v>
      </c>
      <c r="Q20" s="7"/>
      <c r="R20" s="7"/>
      <c r="S20" s="7"/>
      <c r="T20" s="7"/>
      <c r="U20" s="7"/>
      <c r="V20" s="7"/>
      <c r="W20" s="7"/>
    </row>
    <row r="21" spans="1:23" x14ac:dyDescent="0.25">
      <c r="A21" s="9">
        <v>10</v>
      </c>
      <c r="B21" s="9">
        <v>500</v>
      </c>
      <c r="C21" s="9">
        <v>6</v>
      </c>
      <c r="D21" s="9">
        <f>MIN(MAX(IF(Лист1!$H$4=0,0.1,Лист1!$H$4),IF(Лист2!$AF$7=0,0.1,Лист2!$AF$7)),IF(Лист3!$T$4=0,0.1,Лист3!$T$4))</f>
        <v>0.1</v>
      </c>
      <c r="E21" s="9">
        <f>MIN(MAX(IF(Лист1!$H$4=0,0.1,Лист1!$H$4),IF(Лист2!$AF$6=0,0.1,Лист2!$AF$6)),IF(Лист3!$T$5=0,0.1,Лист3!$T$5))</f>
        <v>0.1</v>
      </c>
      <c r="F21" s="9">
        <f>MIN(MAX(IF(Лист1!$H$5=0,0.1,Лист1!$H$5),IF(Лист2!$AF$6=0,0.1,Лист2!$AF$6)),IF(Лист3!$T$5=0,0.1,Лист3!$T$5))</f>
        <v>0.1</v>
      </c>
      <c r="G21" s="9">
        <f>MIN(MAX(IF(Лист1!$B$6=0,0.1,Лист1!$B$6),IF(Лист2!$AF$6=0,0.1,Лист2!$AF$6)),IF(Лист3!$T$6=0,0.1,Лист3!$T$6))</f>
        <v>0.1</v>
      </c>
      <c r="H21" s="9">
        <f>MIN(MAX(IF(Лист1!$B$6=0,0.1,Лист1!$B$6),IF(Лист2!$AF$5=0,0.1,Лист2!$AF$5)),IF(Лист3!$T$7=0,0.1,Лист3!$T$7))</f>
        <v>0.1</v>
      </c>
      <c r="I21" s="9">
        <f>MIN(MAX(IF(Лист1!$B$7=0,0.1,Лист1!$B$7),IF(Лист2!$AF$6=0,0.1,Лист2!$AF$6)),IF(Лист3!$T$6=0,0.1,Лист3!$T$6))</f>
        <v>0.1</v>
      </c>
      <c r="J21" s="9">
        <f>MIN(MAX(IF(Лист1!$B$7=0,0.1,Лист1!$B$7),IF(Лист2!$AF$5=0,0.1,Лист2!$AF$5)),IF(Лист3!$T$7=0,0.1,Лист3!$T$7))</f>
        <v>0.1</v>
      </c>
      <c r="K21" s="9">
        <f>MIN(MAX(IF(Лист1!$B$7=0,0.1,Лист1!$B$7),IF(Лист2!$AF$7=0,0.1,Лист2!$AF$7)),IF(Лист3!$T$6=0,0.1,Лист3!$T$6))</f>
        <v>0.1</v>
      </c>
      <c r="L21" s="9">
        <f>MIN(MAX(IF(Лист1!$B$8=0,0.1,Лист1!$B$8),IF(Лист2!$AF$5=0,0.1,Лист2!$AF$5)),IF(Лист3!$T$8=0,0.1,Лист3!$T$8))</f>
        <v>0.1</v>
      </c>
      <c r="M21" s="9">
        <f>MIN(MAX(IF(Лист1!$H$8=0,0.1,Лист1!$H$8),IF(Лист2!$AF$8=0,0.1,Лист2!$AF$8)),IF(Лист3!$T$4=0,0.1,Лист3!$T$4))</f>
        <v>0.1</v>
      </c>
      <c r="N21" s="3">
        <f>MAX(D21:M21)</f>
        <v>0.1</v>
      </c>
      <c r="O21" s="7"/>
      <c r="P21" s="3">
        <f t="shared" si="0"/>
        <v>0.60000000000000009</v>
      </c>
      <c r="Q21" s="7"/>
      <c r="R21" s="7"/>
      <c r="S21" s="7"/>
      <c r="T21" s="7"/>
      <c r="U21" s="7"/>
      <c r="V21" s="7"/>
      <c r="W21" s="7"/>
    </row>
    <row r="22" spans="1:23" x14ac:dyDescent="0.25">
      <c r="A22" s="9">
        <v>10</v>
      </c>
      <c r="B22" s="9">
        <v>500</v>
      </c>
      <c r="C22" s="9">
        <v>7</v>
      </c>
      <c r="D22" s="9">
        <f>MIN(MAX(IF(Лист1!$H$4=0,0.1,Лист1!$H$4),IF(Лист2!$AF$7=0,0.1,Лист2!$AF$7)),IF(Лист3!$W$4=0,0.1,Лист3!$W$4))</f>
        <v>0.1</v>
      </c>
      <c r="E22" s="9">
        <f>MIN(MAX(IF(Лист1!$H$4=0,0.1,Лист1!$H$4),IF(Лист2!$AF$6=0,0.1,Лист2!$AF$6)),IF(Лист3!$W$5=0,0.1,Лист3!$W$5))</f>
        <v>0.1</v>
      </c>
      <c r="F22" s="9">
        <f>MIN(MAX(IF(Лист1!$H$5=0,0.1,Лист1!$H$5),IF(Лист2!$AF$6=0,0.1,Лист2!$AF$6)),IF(Лист3!$W$5=0,0.1,Лист3!$W$5))</f>
        <v>0.1</v>
      </c>
      <c r="G22" s="9">
        <f>MIN(MAX(IF(Лист1!$B$6=0,0.1,Лист1!$B$6),IF(Лист2!$AF$6=0,0.1,Лист2!$AF$6)),IF(Лист3!$W$6=0,0.1,Лист3!$W$6))</f>
        <v>0.1</v>
      </c>
      <c r="H22" s="9">
        <f>MIN(MAX(IF(Лист1!$B$6=0,0.1,Лист1!$B$6),IF(Лист2!$AF$5=0,0.1,Лист2!$AF$5)),IF(Лист3!$W$7=0,0.1,Лист3!$W$7))</f>
        <v>0.1</v>
      </c>
      <c r="I22" s="9">
        <f>MIN(MAX(IF(Лист1!$B$7=0,0.1,Лист1!$B$7),IF(Лист2!$AF$6=0,0.1,Лист2!$AF$6)),IF(Лист3!$W$6=0,0.1,Лист3!$W$6))</f>
        <v>0.1</v>
      </c>
      <c r="J22" s="9">
        <f>MIN(MAX(IF(Лист1!$B$7=0,0.1,Лист1!$B$7),IF(Лист2!$AF$5=0,0.1,Лист2!$AF$5)),IF(Лист3!$W$7=0,0.1,Лист3!$W$7))</f>
        <v>0.1</v>
      </c>
      <c r="K22" s="9">
        <f>MIN(MAX(IF(Лист1!$B$7=0,0.1,Лист1!$B$7),IF(Лист2!$AF$7=0,0.1,Лист2!$AF$7)),IF(Лист3!$W$6=0,0.1,Лист3!$W$6))</f>
        <v>0.1</v>
      </c>
      <c r="L22" s="9">
        <f>MIN(MAX(IF(Лист1!$B$8=0,0.1,Лист1!$B$8),IF(Лист2!$AF$5=0,0.1,Лист2!$AF$5)),IF(Лист3!$W$8=0,0.1,Лист3!$W$8))</f>
        <v>0.1</v>
      </c>
      <c r="M22" s="9">
        <f>MIN(MAX(IF(Лист1!$H$8=0,0.1,Лист1!$H$8),IF(Лист2!$AF$8=0,0.1,Лист2!$AF$8)),IF(Лист3!$W$4=0,0.1,Лист3!$W$4))</f>
        <v>0.1</v>
      </c>
      <c r="N22" s="3">
        <f>MAX(D22:M22)</f>
        <v>0.1</v>
      </c>
      <c r="P22" s="3">
        <f t="shared" si="0"/>
        <v>0.70000000000000007</v>
      </c>
    </row>
    <row r="23" spans="1:23" x14ac:dyDescent="0.25">
      <c r="A23" s="9">
        <v>10</v>
      </c>
      <c r="B23" s="9">
        <v>500</v>
      </c>
      <c r="C23" s="9">
        <v>8</v>
      </c>
      <c r="D23" s="9">
        <f>MIN(MAX(IF(Лист1!$H$4=0,0.1,Лист1!$H$4),IF(Лист2!$AF$7=0,0.1,Лист2!$AF$7)),IF(Лист3!$Z$4=0,0.1,Лист3!$Z$4))</f>
        <v>0.1</v>
      </c>
      <c r="E23" s="9">
        <f>MIN(MAX(IF(Лист1!$H$4=0,0.1,Лист1!$H$4),IF(Лист2!$AF$6=0,0.1,Лист2!$AF$6)),IF(Лист3!$Z$5=0,0.1,Лист3!$Z$5))</f>
        <v>0.1</v>
      </c>
      <c r="F23" s="9">
        <f>MIN(MAX(IF(Лист1!$H$5=0,0.1,Лист1!$H$5),IF(Лист2!$AF$6=0,0.1,Лист2!$AF$6)),IF(Лист3!$Z$5=0,0.1,Лист3!$Z$5))</f>
        <v>0.1</v>
      </c>
      <c r="G23" s="9">
        <f>MIN(MAX(IF(Лист1!$B$6=0,0.1,Лист1!$B$6),IF(Лист2!$AF$6=0,0.1,Лист2!$AF$6)),IF(Лист3!$Z$6=0,0.1,Лист3!$Z$6))</f>
        <v>0.1</v>
      </c>
      <c r="H23" s="9">
        <f>MIN(MAX(IF(Лист1!$B$6=0,0.1,Лист1!$B$6),IF(Лист2!$AF$5=0,0.1,Лист2!$AF$5)),IF(Лист3!$Z$7=0,0.1,Лист3!$Z$7))</f>
        <v>0.1</v>
      </c>
      <c r="I23" s="9">
        <f>MIN(MAX(IF(Лист1!$B$7=0,0.1,Лист1!$B$7),IF(Лист2!$AF$6=0,0.1,Лист2!$AF$6)),IF(Лист3!$Z$6=0,0.1,Лист3!$Z$6))</f>
        <v>0.1</v>
      </c>
      <c r="J23" s="9">
        <f>MIN(MAX(IF(Лист1!$B$7=0,0.1,Лист1!$B$7),IF(Лист2!$AF$5=0,0.1,Лист2!$AF$5)),IF(Лист3!$Z$7=0,0.1,Лист3!$Z$7))</f>
        <v>0.1</v>
      </c>
      <c r="K23" s="9">
        <f>MIN(MAX(IF(Лист1!$B$7=0,0.1,Лист1!$B$7),IF(Лист2!$AF$7=0,0.1,Лист2!$AF$7)),IF(Лист3!$Z$6=0,0.1,Лист3!$Z$6))</f>
        <v>0.1</v>
      </c>
      <c r="L23" s="9">
        <f>MIN(MAX(IF(Лист1!$B$8=0,0.1,Лист1!$B$8),IF(Лист2!$AF$5=0,0.1,Лист2!$AF$5)),IF(Лист3!$Z$8=0,0.1,Лист3!$Z$8))</f>
        <v>0.1</v>
      </c>
      <c r="M23" s="9">
        <f>MIN(MAX(IF(Лист1!$H$8=0,0.1,Лист1!$H$8),IF(Лист2!$AF$8=0,0.1,Лист2!$AF$8)),IF(Лист3!$Z$4=0,0.1,Лист3!$Z$4))</f>
        <v>0.1</v>
      </c>
      <c r="N23" s="3">
        <f>MAX(D23:M23)</f>
        <v>0.1</v>
      </c>
      <c r="P23" s="3">
        <f t="shared" si="0"/>
        <v>0.8</v>
      </c>
    </row>
    <row r="24" spans="1:23" x14ac:dyDescent="0.25">
      <c r="A24" s="9">
        <v>10</v>
      </c>
      <c r="B24" s="9">
        <v>500</v>
      </c>
      <c r="C24" s="9">
        <v>9</v>
      </c>
      <c r="D24" s="9">
        <f>MIN(MAX(IF(Лист1!$H$4=0,0.1,Лист1!$H$4),IF(Лист2!$AF$7=0,0.1,Лист2!$AF$7)),IF(Лист3!$AC$4=0,0.1,Лист3!$AC$4))</f>
        <v>0.1</v>
      </c>
      <c r="E24" s="9">
        <f>MIN(MAX(IF(Лист1!$H$4=0,0.1,Лист1!$H$4),IF(Лист2!$AF$6=0,0.1,Лист2!$AF$6)),IF(Лист3!$AC$5=0,0.1,Лист3!$AC$5))</f>
        <v>0.1</v>
      </c>
      <c r="F24" s="9">
        <f>MIN(MAX(IF(Лист1!$H$5=0,0.1,Лист1!$H$5),IF(Лист2!$AF$6=0,0.1,Лист2!$AF$6)),IF(Лист3!$AC$5=0,0.1,Лист3!$AC$5))</f>
        <v>0.1</v>
      </c>
      <c r="G24" s="9">
        <f>MIN(MAX(IF(Лист1!$B$6=0,0.1,Лист1!$B$6),IF(Лист2!$AF$6=0,0.1,Лист2!$AF$6)),IF(Лист3!$AC$6=0,0.1,Лист3!$AC$6))</f>
        <v>0.1</v>
      </c>
      <c r="H24" s="9">
        <f>MIN(MAX(IF(Лист1!$B$6=0,0.1,Лист1!$B$6),IF(Лист2!$AF$5=0,0.1,Лист2!$AF$5)),IF(Лист3!$AC$7=0,0.1,Лист3!$AC$7))</f>
        <v>0.1</v>
      </c>
      <c r="I24" s="9">
        <f>MIN(MAX(IF(Лист1!$B$7=0,0.1,Лист1!$B$7),IF(Лист2!$AF$6=0,0.1,Лист2!$AF$6)),IF(Лист3!$AC$6=0,0.1,Лист3!$AC$6))</f>
        <v>0.1</v>
      </c>
      <c r="J24" s="9">
        <f>MIN(MAX(IF(Лист1!$B$7=0,0.1,Лист1!$B$7),IF(Лист2!$AF$5=0,0.1,Лист2!$AF$5)),IF(Лист3!$AC$7=0,0.1,Лист3!$AC$7))</f>
        <v>0.1</v>
      </c>
      <c r="K24" s="9">
        <f>MIN(MAX(IF(Лист1!$B$7=0,0.1,Лист1!$B$7),IF(Лист2!$AF$7=0,0.1,Лист2!$AF$7)),IF(Лист3!$AC$6=0,0.1,Лист3!$AC$6))</f>
        <v>0.1</v>
      </c>
      <c r="L24" s="9">
        <f>MIN(MAX(IF(Лист1!$B$8=0,0.1,Лист1!$B$8),IF(Лист2!$AF$5=0,0.1,Лист2!$AF$5)),IF(Лист3!$AC$8=0,0.1,Лист3!$AC$8))</f>
        <v>0.1</v>
      </c>
      <c r="M24" s="9">
        <f>MIN(MAX(IF(Лист1!$H$8=0,0.1,Лист1!$H$8),IF(Лист2!$AF$8=0,0.1,Лист2!$AF$8)),IF(Лист3!$AC$4=0,0.1,Лист3!$AC$4))</f>
        <v>0.1</v>
      </c>
      <c r="N24" s="3">
        <f t="shared" ref="N24:N25" si="1">MAX(D24:M24)</f>
        <v>0.1</v>
      </c>
      <c r="O24" s="6"/>
      <c r="P24" s="3">
        <f t="shared" si="0"/>
        <v>0.9</v>
      </c>
      <c r="Q24" s="6"/>
      <c r="R24" s="6"/>
      <c r="S24" s="6"/>
      <c r="T24" s="6"/>
      <c r="U24" s="6"/>
      <c r="V24" s="6"/>
      <c r="W24" s="6"/>
    </row>
    <row r="25" spans="1:23" x14ac:dyDescent="0.25">
      <c r="A25" s="9">
        <v>10</v>
      </c>
      <c r="B25" s="9">
        <v>500</v>
      </c>
      <c r="C25" s="9">
        <v>10</v>
      </c>
      <c r="D25" s="9">
        <f>MIN(MAX(IF(Лист1!$H$4=0,0.1,Лист1!$H$4),IF(Лист2!$AF$7=0,0.1,Лист2!$AF$7)),IF(Лист3!$AF$4=0,0.1,Лист3!$AF$4))</f>
        <v>0.1</v>
      </c>
      <c r="E25" s="9">
        <f>MIN(MAX(IF(Лист1!$H$4=0,0.1,Лист1!$H$4),IF(Лист2!$AF$6=0,0.1,Лист2!$AF$6)),IF(Лист3!$AF$5=0,0.1,Лист3!$AF$5))</f>
        <v>0.1</v>
      </c>
      <c r="F25" s="9">
        <f>MIN(MAX(IF(Лист1!$H$5=0,0.1,Лист1!$H$5),IF(Лист2!$AF$6=0,0.1,Лист2!$AF$6)),IF(Лист3!$AF$5=0,0.1,Лист3!$AF$5))</f>
        <v>0.1</v>
      </c>
      <c r="G25" s="9">
        <f>MIN(MAX(IF(Лист1!$B$6=0,0.1,Лист1!$B$6),IF(Лист2!$AF$6=0,0.1,Лист2!$AF$6)),IF(Лист3!$AF$6=0,0.1,Лист3!$AF$6))</f>
        <v>0.1</v>
      </c>
      <c r="H25" s="9">
        <f>MIN(MAX(IF(Лист1!$B$6=0,0.1,Лист1!$B$6),IF(Лист2!$AF$5=0,0.1,Лист2!$AF$5)),IF(Лист3!$AF$7=0,0.1,Лист3!$AF$7))</f>
        <v>0.1</v>
      </c>
      <c r="I25" s="9">
        <f>MIN(MAX(IF(Лист1!$B$7=0,0.1,Лист1!$B$7),IF(Лист2!$AF$6=0,0.1,Лист2!$AF$6)),IF(Лист3!$AF$6=0,0.1,Лист3!$AF$6))</f>
        <v>0.1</v>
      </c>
      <c r="J25" s="9">
        <f>MIN(MAX(IF(Лист1!$B$7=0,0.1,Лист1!$B$7),IF(Лист2!$AF$5=0,0.1,Лист2!$AF$5)),IF(Лист3!$AF$7=0,0.1,Лист3!$AF$7))</f>
        <v>0.1</v>
      </c>
      <c r="K25" s="9">
        <f>MIN(MAX(IF(Лист1!$B$7=0,0.1,Лист1!$B$7),IF(Лист2!$AF$7=0,0.1,Лист2!$AF$7)),IF(Лист3!$AF$6=0,0.1,Лист3!$AF$6))</f>
        <v>0.1</v>
      </c>
      <c r="L25" s="9">
        <f>MIN(MAX(IF(Лист1!$B$8=0,0.1,Лист1!$B$8),IF(Лист2!$AF$5=0,0.1,Лист2!$AF$5)),IF(Лист3!$AF$8=0,0.1,Лист3!$AF$8))</f>
        <v>0.1</v>
      </c>
      <c r="M25" s="9">
        <f>MIN(MAX(IF(Лист1!$H$8=0,0.1,Лист1!$H$8),IF(Лист2!$AF$8=0,0.1,Лист2!$AF$8)),IF(Лист3!$AF$4=0,0.1,Лист3!$AF$4))</f>
        <v>0.1</v>
      </c>
      <c r="N25" s="3">
        <f t="shared" si="1"/>
        <v>0.1</v>
      </c>
      <c r="P25" s="3">
        <f t="shared" si="0"/>
        <v>1</v>
      </c>
    </row>
    <row r="26" spans="1:2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N26" s="5"/>
      <c r="O26" s="5"/>
      <c r="P26" s="5"/>
      <c r="Q26" s="5"/>
      <c r="R26" s="5"/>
      <c r="S26" s="5"/>
      <c r="T26" s="5"/>
      <c r="U26" s="5"/>
      <c r="V26" s="5"/>
      <c r="W26" s="5"/>
    </row>
  </sheetData>
  <mergeCells count="1">
    <mergeCell ref="D13:N1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workbookViewId="0">
      <selection activeCell="U3" sqref="U3"/>
    </sheetView>
  </sheetViews>
  <sheetFormatPr defaultRowHeight="15" x14ac:dyDescent="0.25"/>
  <cols>
    <col min="1" max="1" width="10.28515625" style="3" customWidth="1"/>
    <col min="2" max="2" width="12.28515625" style="3" customWidth="1"/>
    <col min="3" max="3" width="11.7109375" style="3" customWidth="1"/>
    <col min="4" max="13" width="6.7109375" style="3" customWidth="1"/>
    <col min="14" max="14" width="14.42578125" style="3" customWidth="1"/>
    <col min="15" max="15" width="10.42578125" style="3" customWidth="1"/>
    <col min="16" max="16" width="5.7109375" style="3" customWidth="1"/>
    <col min="17" max="17" width="5.85546875" style="3" customWidth="1"/>
    <col min="18" max="19" width="5.7109375" style="3" customWidth="1"/>
    <col min="20" max="20" width="5.28515625" style="3" customWidth="1"/>
    <col min="21" max="21" width="10.42578125" style="3" customWidth="1"/>
    <col min="22" max="33" width="5.7109375" style="3" customWidth="1"/>
    <col min="34" max="16384" width="9.140625" style="3"/>
  </cols>
  <sheetData>
    <row r="1" spans="1:21" x14ac:dyDescent="0.25">
      <c r="A1" s="3" t="s">
        <v>12</v>
      </c>
      <c r="B1" s="3" t="s">
        <v>16</v>
      </c>
      <c r="C1" s="3" t="s">
        <v>5</v>
      </c>
      <c r="D1" s="3" t="s">
        <v>4</v>
      </c>
      <c r="J1" s="7"/>
      <c r="K1" s="8"/>
    </row>
    <row r="2" spans="1:21" x14ac:dyDescent="0.25">
      <c r="A2" s="3">
        <v>1</v>
      </c>
      <c r="B2" s="3" t="s">
        <v>13</v>
      </c>
      <c r="C2" s="3" t="s">
        <v>14</v>
      </c>
      <c r="D2" s="3" t="s">
        <v>15</v>
      </c>
      <c r="G2" s="3" t="s">
        <v>3</v>
      </c>
      <c r="J2" s="7"/>
      <c r="K2" s="7"/>
      <c r="L2" s="7"/>
    </row>
    <row r="3" spans="1:21" x14ac:dyDescent="0.25">
      <c r="A3" s="3">
        <v>2</v>
      </c>
      <c r="B3" s="3" t="s">
        <v>13</v>
      </c>
      <c r="C3" s="3" t="s">
        <v>17</v>
      </c>
      <c r="D3" s="3" t="s">
        <v>18</v>
      </c>
      <c r="G3" s="3" t="s">
        <v>1</v>
      </c>
      <c r="J3" s="7"/>
      <c r="K3" s="7"/>
      <c r="L3" s="7"/>
      <c r="U3" s="3" t="s">
        <v>38</v>
      </c>
    </row>
    <row r="4" spans="1:21" x14ac:dyDescent="0.25">
      <c r="A4" s="12">
        <v>3</v>
      </c>
      <c r="B4" s="12" t="s">
        <v>19</v>
      </c>
      <c r="C4" s="12" t="s">
        <v>17</v>
      </c>
      <c r="D4" s="12" t="s">
        <v>18</v>
      </c>
      <c r="E4" s="12"/>
      <c r="F4" s="12"/>
      <c r="G4" s="13" t="s">
        <v>9</v>
      </c>
      <c r="H4" s="13"/>
      <c r="I4" s="13"/>
      <c r="J4" s="13"/>
      <c r="K4" s="13"/>
      <c r="L4" s="13"/>
      <c r="M4" s="13"/>
      <c r="N4" s="13"/>
      <c r="O4" s="6"/>
      <c r="P4" s="6"/>
      <c r="R4" s="3" t="s">
        <v>37</v>
      </c>
      <c r="U4" s="3">
        <v>3.5</v>
      </c>
    </row>
    <row r="5" spans="1:21" x14ac:dyDescent="0.25">
      <c r="A5" s="12">
        <v>4</v>
      </c>
      <c r="B5" s="13" t="s">
        <v>17</v>
      </c>
      <c r="C5" s="13" t="s">
        <v>17</v>
      </c>
      <c r="D5" s="13" t="s">
        <v>17</v>
      </c>
      <c r="E5" s="13"/>
      <c r="F5" s="12"/>
      <c r="G5" s="13" t="s">
        <v>27</v>
      </c>
      <c r="H5" s="13"/>
      <c r="I5" s="13"/>
      <c r="J5" s="13"/>
      <c r="K5" s="13"/>
      <c r="L5" s="13"/>
      <c r="M5" s="13"/>
      <c r="N5" s="13"/>
      <c r="O5" s="6"/>
      <c r="P5" s="6"/>
    </row>
    <row r="6" spans="1:21" x14ac:dyDescent="0.25">
      <c r="A6" s="12">
        <v>5</v>
      </c>
      <c r="B6" s="13" t="s">
        <v>17</v>
      </c>
      <c r="C6" s="13" t="s">
        <v>21</v>
      </c>
      <c r="D6" s="13" t="s">
        <v>22</v>
      </c>
      <c r="E6" s="13"/>
      <c r="F6" s="12"/>
      <c r="G6" s="13" t="s">
        <v>28</v>
      </c>
      <c r="H6" s="13"/>
      <c r="I6" s="13"/>
      <c r="J6" s="13"/>
      <c r="K6" s="13"/>
      <c r="L6" s="13"/>
      <c r="M6" s="13"/>
      <c r="N6" s="13"/>
      <c r="O6" s="6"/>
      <c r="P6" s="6"/>
    </row>
    <row r="7" spans="1:21" x14ac:dyDescent="0.25">
      <c r="A7" s="3">
        <v>6</v>
      </c>
      <c r="B7" s="7" t="s">
        <v>20</v>
      </c>
      <c r="C7" s="7" t="s">
        <v>17</v>
      </c>
      <c r="D7" s="7" t="s">
        <v>17</v>
      </c>
      <c r="E7" s="7"/>
      <c r="G7" s="6" t="s">
        <v>0</v>
      </c>
      <c r="H7" s="6"/>
      <c r="I7" s="6"/>
      <c r="J7" s="6"/>
      <c r="K7" s="6"/>
      <c r="L7" s="6"/>
      <c r="M7" s="6"/>
      <c r="N7" s="6"/>
      <c r="O7" s="6"/>
      <c r="P7" s="6"/>
    </row>
    <row r="8" spans="1:21" x14ac:dyDescent="0.25">
      <c r="A8" s="3">
        <v>7</v>
      </c>
      <c r="B8" s="7" t="s">
        <v>20</v>
      </c>
      <c r="C8" s="7" t="s">
        <v>21</v>
      </c>
      <c r="D8" s="7" t="s">
        <v>22</v>
      </c>
      <c r="E8" s="7"/>
      <c r="G8" s="6" t="s">
        <v>2</v>
      </c>
      <c r="H8" s="6"/>
      <c r="I8" s="6"/>
      <c r="J8" s="6"/>
      <c r="K8" s="6"/>
      <c r="L8" s="6"/>
      <c r="M8" s="6"/>
      <c r="N8" s="6"/>
      <c r="O8" s="6"/>
      <c r="P8" s="6"/>
    </row>
    <row r="9" spans="1:21" x14ac:dyDescent="0.25">
      <c r="A9" s="3">
        <v>8</v>
      </c>
      <c r="B9" s="7" t="s">
        <v>20</v>
      </c>
      <c r="C9" s="7" t="s">
        <v>14</v>
      </c>
      <c r="D9" s="7" t="s">
        <v>17</v>
      </c>
      <c r="E9" s="7"/>
      <c r="G9" s="6" t="s">
        <v>11</v>
      </c>
      <c r="H9" s="6"/>
      <c r="I9" s="6"/>
      <c r="J9" s="6"/>
      <c r="K9" s="6"/>
      <c r="L9" s="6"/>
      <c r="M9" s="6"/>
      <c r="N9" s="6"/>
      <c r="O9" s="6"/>
      <c r="P9" s="6"/>
    </row>
    <row r="10" spans="1:21" x14ac:dyDescent="0.25">
      <c r="A10" s="3">
        <v>9</v>
      </c>
      <c r="B10" s="7" t="s">
        <v>23</v>
      </c>
      <c r="C10" s="7" t="s">
        <v>21</v>
      </c>
      <c r="D10" s="7" t="s">
        <v>24</v>
      </c>
      <c r="E10" s="7"/>
      <c r="G10" s="6" t="s">
        <v>10</v>
      </c>
      <c r="H10" s="6"/>
      <c r="I10" s="6"/>
      <c r="J10" s="6"/>
      <c r="K10" s="6"/>
      <c r="L10" s="6"/>
      <c r="M10" s="6"/>
      <c r="N10" s="6"/>
      <c r="O10" s="6"/>
      <c r="P10" s="6"/>
    </row>
    <row r="11" spans="1:21" x14ac:dyDescent="0.25">
      <c r="A11" s="3">
        <v>10</v>
      </c>
      <c r="B11" s="7" t="s">
        <v>23</v>
      </c>
      <c r="C11" s="7" t="s">
        <v>25</v>
      </c>
      <c r="D11" s="7" t="s">
        <v>15</v>
      </c>
      <c r="E11" s="7"/>
      <c r="G11" s="6" t="s">
        <v>26</v>
      </c>
      <c r="H11" s="6"/>
      <c r="I11" s="6"/>
      <c r="J11" s="6"/>
      <c r="K11" s="6"/>
      <c r="L11" s="6"/>
      <c r="M11" s="6"/>
      <c r="N11" s="6"/>
      <c r="O11" s="6"/>
      <c r="P11" s="6"/>
    </row>
    <row r="12" spans="1:2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21" x14ac:dyDescent="0.25">
      <c r="A13" s="7"/>
      <c r="B13" s="8"/>
      <c r="C13" s="8"/>
      <c r="D13" s="11" t="s">
        <v>39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21" x14ac:dyDescent="0.25">
      <c r="A14" s="3" t="s">
        <v>16</v>
      </c>
      <c r="B14" s="3" t="s">
        <v>5</v>
      </c>
      <c r="C14" s="3" t="s">
        <v>4</v>
      </c>
      <c r="D14" s="3" t="s">
        <v>6</v>
      </c>
      <c r="E14" s="3" t="s">
        <v>7</v>
      </c>
      <c r="F14" s="3" t="s">
        <v>8</v>
      </c>
      <c r="G14" s="3" t="s">
        <v>29</v>
      </c>
      <c r="H14" s="3" t="s">
        <v>30</v>
      </c>
      <c r="I14" s="3" t="s">
        <v>31</v>
      </c>
      <c r="J14" s="3" t="s">
        <v>32</v>
      </c>
      <c r="K14" s="3" t="s">
        <v>33</v>
      </c>
      <c r="L14" s="3" t="s">
        <v>34</v>
      </c>
      <c r="M14" s="3" t="s">
        <v>35</v>
      </c>
      <c r="N14" s="3" t="s">
        <v>36</v>
      </c>
    </row>
    <row r="15" spans="1:21" x14ac:dyDescent="0.25">
      <c r="A15" s="9">
        <v>20</v>
      </c>
      <c r="B15" s="9">
        <v>500</v>
      </c>
      <c r="C15" s="9">
        <v>0</v>
      </c>
      <c r="D15" s="9">
        <f>MIN(MAX(IF(Лист1!$N$4=0,0.1,Лист1!$NH$4),IF(Лист2!$AF$7=0,0.1,Лист2!$AF$7)),IF(Лист3!$B$4=0,0.1,Лист3!$B$4))</f>
        <v>0.1</v>
      </c>
      <c r="E15" s="9">
        <f>MIN(MAX(IF(Лист1!$N$4=0,0.1,Лист1!$N$4),IF(Лист2!$AF$6=0,0.1,Лист2!$AF$6)),IF(Лист3!$B$5=0,0.1,Лист3!$B$5))</f>
        <v>0.1</v>
      </c>
      <c r="F15" s="9">
        <f>MIN(MAX(IF(Лист1!$N$5=0,0.1,Лист1!$N$5),IF(Лист2!$AF$6=0,0.1,Лист2!$AF$6)),IF(Лист3!$B$5=0,0.1,Лист3!$B$5))</f>
        <v>0.1</v>
      </c>
      <c r="G15" s="9">
        <f>MIN(MAX(IF(Лист1!$N$6=0,0.1,Лист1!$N$6),IF(Лист2!$AF$6=0,0.1,Лист2!$AF$6)),IF(Лист3!$B$6=0,0.1,Лист3!$B$6))</f>
        <v>0.1</v>
      </c>
      <c r="H15" s="9">
        <f>MIN(MAX(IF(Лист1!$N$6=0,0.1,Лист1!$N$6),IF(Лист2!$AF$5=0,0.1,Лист2!$AF$5)),IF(Лист3!$B$7=0,0.1,Лист3!$B$7))</f>
        <v>0.1</v>
      </c>
      <c r="I15" s="9">
        <f>MIN(MAX(IF(Лист1!$N$7=0,0.1,Лист1!$N$7),IF(Лист2!$AF$6=0,0.1,Лист2!$AF$6)),IF(Лист3!$B$6=0,0.1,Лист3!$B$6))</f>
        <v>0.1</v>
      </c>
      <c r="J15" s="9">
        <f>MIN(MAX(IF(Лист1!$B$7=0,0.1,Лист1!$B$7),IF(Лист2!$AF$5=0,0.1,Лист2!$AF$5)),IF(Лист3!$B$7=0,0.1,Лист3!$B$7))</f>
        <v>0.1</v>
      </c>
      <c r="K15" s="9">
        <f>MIN(MAX(IF(Лист1!$B$7=0,0.1,Лист1!$B$7),IF(Лист2!$AF$7=0,0.1,Лист2!$AF$7)),IF(Лист3!$B$6=0,0.1,Лист3!$B$6))</f>
        <v>0.1</v>
      </c>
      <c r="L15" s="9">
        <f>MIN(MAX(IF(Лист1!$B$8=0,0.1,Лист1!$B$8),IF(Лист2!$AF$5=0,0.1,Лист2!$AF$5)),IF(Лист3!$B$8=0,0.1,Лист3!$B$8))</f>
        <v>0.1</v>
      </c>
      <c r="M15" s="9">
        <f>MIN(MAX(IF(Лист1!$N$8=0,0.1,Лист1!$N$8),IF(Лист2!$AF$8=0,0.1,Лист2!$AF$8)),IF(Лист3!$B$4=0,0.1,Лист3!$B$4))</f>
        <v>1</v>
      </c>
      <c r="N15" s="3">
        <f>MAX(D15:M15)</f>
        <v>1</v>
      </c>
      <c r="P15" s="3">
        <f>N15*C15</f>
        <v>0</v>
      </c>
    </row>
    <row r="16" spans="1:21" x14ac:dyDescent="0.25">
      <c r="A16" s="9">
        <v>20</v>
      </c>
      <c r="B16" s="9">
        <v>500</v>
      </c>
      <c r="C16" s="9">
        <v>1</v>
      </c>
      <c r="D16" s="9">
        <f>MIN(MAX(IF(Лист1!$N$4=0,0.1,Лист1!$N$4),IF(Лист2!$AF$7=0,0.1,Лист2!$AF$7)),IF(Лист3!$E$4=0,0.1,Лист3!$E$4))</f>
        <v>0.1</v>
      </c>
      <c r="E16" s="9">
        <f>MIN(MAX(IF(Лист1!$N$4=0,0.1,Лист1!$N$4),IF(Лист2!$AF$6=0,0.1,Лист2!$AF$6)),IF(Лист3!$E$5=0,0.1,Лист3!$E$5))</f>
        <v>0.1</v>
      </c>
      <c r="F16" s="9">
        <f>MIN(MAX(IF(Лист1!$N$5=0,0.1,Лист1!$N$5),IF(Лист2!$AF$6=0,0.1,Лист2!$AF$6)),IF(Лист3!$E$5=0,0.1,Лист3!$E$5))</f>
        <v>0.1</v>
      </c>
      <c r="G16" s="9">
        <f>MIN(MAX(IF(Лист1!$N$6=0,0.1,Лист1!$N6),IF(Лист2!$AF$6=0,0.1,Лист2!$AF$6)),IF(Лист3!$E$6=0,0.1,Лист3!$E$6))</f>
        <v>0.1</v>
      </c>
      <c r="H16" s="9">
        <f>MIN(MAX(IF(Лист1!$N$6=0,0.1,Лист1!$N$6),IF(Лист2!$AF$5=0,0.1,Лист2!$AF$5)),IF(Лист3!$E$7=0,0.1,Лист3!$E$7))</f>
        <v>0.1</v>
      </c>
      <c r="I16" s="9">
        <f>MIN(MAX(IF(Лист1!$N$7=0,0.1,Лист1!$N$7),IF(Лист2!$AF$6=0,0.1,Лист2!$AF$6)),IF(Лист3!$E$6=0,0.1,Лист3!$E$6))</f>
        <v>0.1</v>
      </c>
      <c r="J16" s="9">
        <f>MIN(MAX(IF(Лист1!$B$7=0,0.1,Лист1!$B$7),IF(Лист2!$AF$5=0,0.1,Лист2!$AF$5)),IF(Лист3!$E$7=0,0.1,Лист3!$E$7))</f>
        <v>0.1</v>
      </c>
      <c r="K16" s="9">
        <f>MIN(MAX(IF(Лист1!$B$7=0,0.1,Лист1!$B$7),IF(Лист2!$AF$7=0,0.1,Лист2!$AF$7)),IF(Лист3!$E$6=0,0.1,Лист3!$E$6))</f>
        <v>0.1</v>
      </c>
      <c r="L16" s="9">
        <f>MIN(MAX(IF(Лист1!$B$8=0,0.1,Лист1!$B$8),IF(Лист2!$AF$5=0,0.1,Лист2!$AF$5)),IF(Лист3!$E$8=0,0.1,Лист3!$E$8))</f>
        <v>0.1</v>
      </c>
      <c r="M16" s="9">
        <f>MIN(MAX(IF(Лист1!$N$8=0,0.1,Лист1!$N$8),IF(Лист2!$AF$8=0,0.1,Лист2!$AF$8)),IF(Лист3!$E$4=0,0.1,Лист3!$E$4))</f>
        <v>1</v>
      </c>
      <c r="N16" s="3">
        <f>MAX(D16:M16)</f>
        <v>1</v>
      </c>
      <c r="P16" s="3">
        <f t="shared" ref="P16:P25" si="0">N16*C16</f>
        <v>1</v>
      </c>
    </row>
    <row r="17" spans="1:23" x14ac:dyDescent="0.25">
      <c r="A17" s="9">
        <v>20</v>
      </c>
      <c r="B17" s="9">
        <v>500</v>
      </c>
      <c r="C17" s="9">
        <v>2</v>
      </c>
      <c r="D17" s="9">
        <f>MIN(MAX(IF(Лист1!$N$4=0,0.1,Лист1!$N$4),IF(Лист2!$AF$7=0,0.1,Лист2!$AF$7)),IF(Лист3!$H$4=0,0.1,Лист3!$H$4))</f>
        <v>0.1</v>
      </c>
      <c r="E17" s="9">
        <f>MIN(MAX(IF(Лист1!$N$4=0,0.1,Лист1!$N$4),IF(Лист2!$AF$6=0,0.1,Лист2!$AF$6)),IF(Лист3!$H$5=0,0.1,Лист3!$H$5))</f>
        <v>0.1</v>
      </c>
      <c r="F17" s="9">
        <f>MIN(MAX(IF(Лист1!$N$5=0,0.1,Лист1!$N$5),IF(Лист2!$AF$6=0,0.1,Лист2!$AF$6)),IF(Лист3!$H$5=0,0.1,Лист3!$H$5))</f>
        <v>0.20000000000000009</v>
      </c>
      <c r="G17" s="9">
        <f>MIN(MAX(IF(Лист1!$N$6=0,0.1,Лист1!$N$6),IF(Лист2!$AF$6=0,0.1,Лист2!$AF$6)),IF(Лист3!$H$6=0,0.1,Лист3!$H$6))</f>
        <v>0.1</v>
      </c>
      <c r="H17" s="9">
        <f>MIN(MAX(IF(Лист1!$N$6=0,0.1,Лист1!$N$6),IF(Лист2!$AF$5=0,0.1,Лист2!$AF$5)),IF(Лист3!$H$7=0,0.1,Лист3!$H$7))</f>
        <v>0.1</v>
      </c>
      <c r="I17" s="9">
        <f>MIN(MAX(IF(Лист1!$N$7=0,0.1,Лист1!$N$7),IF(Лист2!$AF$6=0,0.1,Лист2!$AF$6)),IF(Лист3!$H$6=0,0.1,Лист3!$H$6))</f>
        <v>0.1</v>
      </c>
      <c r="J17" s="9">
        <f>MIN(MAX(IF(Лист1!$B$7=0,0.1,Лист1!$B$7),IF(Лист2!$AF$5=0,0.1,Лист2!$AF$5)),IF(Лист3!$H$7=0,0.1,Лист3!$H$7))</f>
        <v>0.1</v>
      </c>
      <c r="K17" s="9">
        <f>MIN(MAX(IF(Лист1!$B$7=0,0.1,Лист1!$B$7),IF(Лист2!$AF$7=0,0.1,Лист2!$AF$7)),IF(Лист3!$H$6=0,0.1,Лист3!$H$6))</f>
        <v>0.1</v>
      </c>
      <c r="L17" s="9">
        <f>MIN(MAX(IF(Лист1!$B$8=0,0.1,Лист1!$B$8),IF(Лист2!$AF$5=0,0.1,Лист2!$AF$5)),IF(Лист3!$H$8=0,0.1,Лист3!$H$8))</f>
        <v>0.1</v>
      </c>
      <c r="M17" s="9">
        <f>MIN(MAX(IF(Лист1!$N$8=0,0.1,Лист1!$N$8),IF(Лист2!$AF$8=0,0.1,Лист2!$AF$8)),IF(Лист3!$H$4=0,0.1,Лист3!$H$4))</f>
        <v>0.79999999999999993</v>
      </c>
      <c r="N17" s="3">
        <f>MAX(D17:M17)</f>
        <v>0.79999999999999993</v>
      </c>
      <c r="O17" s="7"/>
      <c r="P17" s="3">
        <f t="shared" si="0"/>
        <v>1.5999999999999999</v>
      </c>
      <c r="Q17" s="7"/>
      <c r="R17" s="7"/>
      <c r="S17" s="7"/>
      <c r="T17" s="7"/>
    </row>
    <row r="18" spans="1:23" x14ac:dyDescent="0.25">
      <c r="A18" s="9">
        <v>20</v>
      </c>
      <c r="B18" s="9">
        <v>500</v>
      </c>
      <c r="C18" s="9">
        <v>3</v>
      </c>
      <c r="D18" s="9">
        <f>MIN(MAX(IF(Лист1!$N$4=0,0.1,Лист1!$N$4),IF(Лист2!$AF$7=0,0.1,Лист2!$AF$7)),IF(Лист3!$K$4=0,0.1,Лист3!$K$4))</f>
        <v>0.1</v>
      </c>
      <c r="E18" s="9">
        <f>MIN(MAX(IF(Лист1!$N$4=0,0.1,Лист1!$N$4),IF(Лист2!$AF$6=0,0.1,Лист2!$AF$6)),IF(Лист3!$K$5=0,0.1,Лист3!$K$5))</f>
        <v>0.1</v>
      </c>
      <c r="F18" s="9">
        <f>MIN(MAX(IF(Лист1!$N$5=0,0.1,Лист1!$N$5),IF(Лист2!$AF$6=0,0.1,Лист2!$AF$6)),IF(Лист3!$K$5=0,0.1,Лист3!$K$5))</f>
        <v>0.60000000000000009</v>
      </c>
      <c r="G18" s="9">
        <f>MIN(MAX(IF(Лист1!$N$6=0,0.1,Лист1!$N$6),IF(Лист2!$AF$6=0,0.1,Лист2!$AF$6)),IF(Лист3!$K$6=0,0.1,Лист3!$K$6))</f>
        <v>0.1</v>
      </c>
      <c r="H18" s="9">
        <f>MIN(MAX(IF(Лист1!$N$6=0,0.1,Лист1!$N$6),IF(Лист2!$AF$5=0,0.1,Лист2!$AF$5)),IF(Лист3!$K$7=0,0.1,Лист3!$K$7))</f>
        <v>0.1</v>
      </c>
      <c r="I18" s="9">
        <f>MIN(MAX(IF(Лист1!$N$7=0,0.1,Лист1!$N$7),IF(Лист2!$AF$6=0,0.1,Лист2!$AF$6)),IF(Лист3!$K$6=0,0.1,Лист3!$K$6))</f>
        <v>0.1</v>
      </c>
      <c r="J18" s="9">
        <f>MIN(MAX(IF(Лист1!$B$7=0,0.1,Лист1!$B$7),IF(Лист2!$AF$5=0,0.1,Лист2!$AF$5)),IF(Лист3!$K$7=0,0.1,Лист3!$K$7))</f>
        <v>0.1</v>
      </c>
      <c r="K18" s="9">
        <f>MIN(MAX(IF(Лист1!$B$7=0,0.1,Лист1!$B$7),IF(Лист2!$AF$7=0,0.1,Лист2!$AF$7)),IF(Лист3!$K$6=0,0.1,Лист3!$K$6))</f>
        <v>0.1</v>
      </c>
      <c r="L18" s="9">
        <f>MIN(MAX(IF(Лист1!$B$8=0,0.1,Лист1!$B$8),IF(Лист2!$AF$5=0,0.1,Лист2!$AF$5)),IF(Лист3!$K$8=0,0.1,Лист3!$K$8))</f>
        <v>0.1</v>
      </c>
      <c r="M18" s="9">
        <f>MIN(MAX(IF(Лист1!$N$8=0,0.1,Лист1!$N$8),IF(Лист2!$AF$8=0,0.1,Лист2!$AF$8)),IF(Лист3!$K$4=0,0.1,Лист3!$K$4))</f>
        <v>0.19999999999999984</v>
      </c>
      <c r="N18" s="3">
        <f>MAX(D18:M18)</f>
        <v>0.60000000000000009</v>
      </c>
      <c r="O18" s="7"/>
      <c r="P18" s="3">
        <f t="shared" si="0"/>
        <v>1.8000000000000003</v>
      </c>
      <c r="Q18" s="7"/>
      <c r="R18" s="7"/>
      <c r="S18" s="7"/>
      <c r="T18" s="7"/>
      <c r="U18" s="7"/>
      <c r="V18" s="7"/>
      <c r="W18" s="7"/>
    </row>
    <row r="19" spans="1:23" x14ac:dyDescent="0.25">
      <c r="A19" s="9">
        <v>20</v>
      </c>
      <c r="B19" s="9">
        <v>500</v>
      </c>
      <c r="C19" s="9">
        <v>4</v>
      </c>
      <c r="D19" s="9">
        <f>MIN(MAX(IF(Лист1!$N4=0,0.1,Лист1!$N$4),IF(Лист2!$AF$7=0,0.1,Лист2!$AF$7)),IF(Лист3!$N$4=0,0.1,Лист3!$N$4))</f>
        <v>0.1</v>
      </c>
      <c r="E19" s="9">
        <f>MIN(MAX(IF(Лист1!$N$4=0,0.1,Лист1!$N$4),IF(Лист2!$AF$6=0,0.1,Лист2!$AF$6)),IF(Лист3!$N$5=0,0.1,Лист3!$N$5))</f>
        <v>0.1</v>
      </c>
      <c r="F19" s="9">
        <f>MIN(MAX(IF(Лист1!$N$5=0,0.1,Лист1!$N$5),IF(Лист2!$AF$6=0,0.1,Лист2!$AF$6)),IF(Лист3!$N$5=0,0.1,Лист3!$N$5))</f>
        <v>0.59999999999999987</v>
      </c>
      <c r="G19" s="9">
        <f>MIN(MAX(IF(Лист1!$N$6=0,0.1,Лист1!$N$6),IF(Лист2!$AF$6=0,0.1,Лист2!$AF$6)),IF(Лист3!$N$6=0,0.1,Лист3!$N$6))</f>
        <v>0.39999999999999991</v>
      </c>
      <c r="H19" s="9">
        <f>MIN(MAX(IF(Лист1!$N$6=0,0.1,Лист1!$N$6),IF(Лист2!$AF$5=0,0.1,Лист2!$AF$5)),IF(Лист3!$N$7=0,0.1,Лист3!$N$7))</f>
        <v>0.1</v>
      </c>
      <c r="I19" s="9">
        <f>MIN(MAX(IF(Лист1!$N$7=0,0.1,Лист1!$N$7),IF(Лист2!$AF$6=0,0.1,Лист2!$AF$6)),IF(Лист3!$N$6=0,0.1,Лист3!$N$6))</f>
        <v>0.1</v>
      </c>
      <c r="J19" s="9">
        <f>MIN(MAX(IF(Лист1!$B$7=0,0.1,Лист1!$B$7),IF(Лист2!$AF$5=0,0.1,Лист2!$AF$5)),IF(Лист3!$N$7=0,0.1,Лист3!$N$7))</f>
        <v>0.1</v>
      </c>
      <c r="K19" s="9">
        <f>MIN(MAX(IF(Лист1!$B$7=0,0.1,Лист1!$B$7),IF(Лист2!$AF$7=0,0.1,Лист2!$AF$7)),IF(Лист3!$N$6=0,0.1,Лист3!$N$6))</f>
        <v>0.1</v>
      </c>
      <c r="L19" s="9">
        <f>MIN(MAX(IF(Лист1!$B$8=0,0.1,Лист1!$B$8),IF(Лист2!$AF$5=0,0.1,Лист2!$AF$5)),IF(Лист3!$N$8=0,0.1,Лист3!$N$8))</f>
        <v>0.1</v>
      </c>
      <c r="M19" s="9">
        <f>MIN(MAX(IF(Лист1!$N$8=0,0.1,Лист1!$N$8),IF(Лист2!$AF$8=0,0.1,Лист2!$AF$8)),IF(Лист3!$N$4=0,0.1,Лист3!$N$4))</f>
        <v>0.1</v>
      </c>
      <c r="N19" s="3">
        <f>MAX(D19:M19)</f>
        <v>0.59999999999999987</v>
      </c>
      <c r="O19" s="7"/>
      <c r="P19" s="3">
        <f t="shared" si="0"/>
        <v>2.3999999999999995</v>
      </c>
      <c r="Q19" s="7"/>
      <c r="R19" s="7"/>
      <c r="S19" s="7"/>
      <c r="T19" s="7"/>
      <c r="U19" s="7"/>
      <c r="V19" s="7"/>
      <c r="W19" s="7"/>
    </row>
    <row r="20" spans="1:23" x14ac:dyDescent="0.25">
      <c r="A20" s="9">
        <v>20</v>
      </c>
      <c r="B20" s="9">
        <v>500</v>
      </c>
      <c r="C20" s="9">
        <v>5</v>
      </c>
      <c r="D20" s="9">
        <f>MIN(MAX(IF(Лист1!$N$4=0,0.1,Лист1!$N$4),IF(Лист2!$AF$7=0,0.1,Лист2!$AF$7)),IF(Лист3!$Q$4=0,0.1,Лист3!$Q$4))</f>
        <v>0.1</v>
      </c>
      <c r="E20" s="9">
        <f>MIN(MAX(IF(Лист1!$N$4=0,0.1,Лист1!$N$4),IF(Лист2!$AF$6=0,0.1,Лист2!$AF$6)),IF(Лист3!$Q$5=0,0.1,Лист3!$Q$5))</f>
        <v>0.1</v>
      </c>
      <c r="F20" s="9">
        <f>MIN(MAX(IF(Лист1!$N$5=0,0.1,Лист1!$N$5),IF(Лист2!$AF$6=0,0.1,Лист2!$AF$6)),IF(Лист3!$Q$5=0,0.1,Лист3!$Q$5))</f>
        <v>0.1</v>
      </c>
      <c r="G20" s="9">
        <f>MIN(MAX(IF(Лист1!$N$6=0,0.1,Лист1!$N$6),IF(Лист2!$AF$6=0,0.1,Лист2!$AF$6)),IF(Лист3!$Q$6=0,0.1,Лист3!$Q$6))</f>
        <v>0.39999999999999991</v>
      </c>
      <c r="H20" s="9">
        <f>MIN(MAX(IF(Лист1!$N$6=0,0.1,Лист1!$N$6),IF(Лист2!$AF$5=0,0.1,Лист2!$AF$5)),IF(Лист3!$Q$7=0,0.1,Лист3!$Q$7))</f>
        <v>0.1</v>
      </c>
      <c r="I20" s="9">
        <f>MIN(MAX(IF(Лист1!$N$7=0,0.1,Лист1!$N$7),IF(Лист2!$AF$6=0,0.1,Лист2!$AF$6)),IF(Лист3!$Q$6=0,0.1,Лист3!$Q$6))</f>
        <v>0.1</v>
      </c>
      <c r="J20" s="9">
        <f>MIN(MAX(IF(Лист1!$B$7=0,0.1,Лист1!$B$7),IF(Лист2!$AF$5=0,0.1,Лист2!$AF$5)),IF(Лист3!$Q$7=0,0.1,Лист3!$Q$7))</f>
        <v>0.1</v>
      </c>
      <c r="K20" s="9">
        <f>MIN(MAX(IF(Лист1!$B$7=0,0.1,Лист1!$B$7),IF(Лист2!$AF$7=0,0.1,Лист2!$AF$7)),IF(Лист3!$Q$6=0,0.1,Лист3!$Q$6))</f>
        <v>0.1</v>
      </c>
      <c r="L20" s="9">
        <f>MIN(MAX(IF(Лист1!$B$8=0,0.1,Лист1!$B$8),IF(Лист2!$AF$5=0,0.1,Лист2!$AF$5)),IF(Лист3!$Q$8=0,0.1,Лист3!$Q$8))</f>
        <v>0.1</v>
      </c>
      <c r="M20" s="9">
        <f>MIN(MAX(IF(Лист1!$N$8=0,0.1,Лист1!$N$8),IF(Лист2!$AF$8=0,0.1,Лист2!$AF$8)),IF(Лист3!$Q$4=0,0.1,Лист3!$Q$4))</f>
        <v>0.1</v>
      </c>
      <c r="N20" s="3">
        <f>MAX(D20:M20)</f>
        <v>0.39999999999999991</v>
      </c>
      <c r="O20" s="7"/>
      <c r="P20" s="3">
        <f t="shared" si="0"/>
        <v>1.9999999999999996</v>
      </c>
      <c r="Q20" s="7"/>
      <c r="R20" s="7"/>
      <c r="S20" s="7"/>
      <c r="T20" s="7"/>
      <c r="U20" s="7"/>
      <c r="V20" s="7"/>
      <c r="W20" s="7"/>
    </row>
    <row r="21" spans="1:23" x14ac:dyDescent="0.25">
      <c r="A21" s="9">
        <v>20</v>
      </c>
      <c r="B21" s="9">
        <v>500</v>
      </c>
      <c r="C21" s="9">
        <v>6</v>
      </c>
      <c r="D21" s="9">
        <f>MIN(MAX(IF(Лист1!$N$4=0,0.1,Лист1!$N$4),IF(Лист2!$AF$7=0,0.1,Лист2!$AF$7)),IF(Лист3!$T$4=0,0.1,Лист3!$T$4))</f>
        <v>0.1</v>
      </c>
      <c r="E21" s="9">
        <f>MIN(MAX(IF(Лист1!$N$4=0,0.1,Лист1!$N$4),IF(Лист2!$AF$6=0,0.1,Лист2!$AF$6)),IF(Лист3!$T$5=0,0.1,Лист3!$T$5))</f>
        <v>0.1</v>
      </c>
      <c r="F21" s="9">
        <f>MIN(MAX(IF(Лист1!$N$5=0,0.1,Лист1!$N$5),IF(Лист2!$AF$6=0,0.1,Лист2!$AF$6)),IF(Лист3!$T$5=0,0.1,Лист3!$T$5))</f>
        <v>0.1</v>
      </c>
      <c r="G21" s="9">
        <f>MIN(MAX(IF(Лист1!$N$6=0,0.1,Лист1!$N$6),IF(Лист2!$AF$6=0,0.1,Лист2!$AF$6)),IF(Лист3!$T$6=0,0.1,Лист3!$T$6))</f>
        <v>0.3999999999999998</v>
      </c>
      <c r="H21" s="9">
        <f>MIN(MAX(IF(Лист1!$N$6=0,0.1,Лист1!$N$6),IF(Лист2!$AF$5=0,0.1,Лист2!$AF$5)),IF(Лист3!$T$7=0,0.1,Лист3!$T$7))</f>
        <v>0.39999999999999991</v>
      </c>
      <c r="I21" s="9">
        <f>MIN(MAX(IF(Лист1!$N$7=0,0.1,Лист1!$N$7),IF(Лист2!$AF$6=0,0.1,Лист2!$AF$6)),IF(Лист3!$T$6=0,0.1,Лист3!$T$6))</f>
        <v>0.1</v>
      </c>
      <c r="J21" s="9">
        <f>MIN(MAX(IF(Лист1!$B$7=0,0.1,Лист1!$B$7),IF(Лист2!$AF$5=0,0.1,Лист2!$AF$5)),IF(Лист3!$T$7=0,0.1,Лист3!$T$7))</f>
        <v>0.1</v>
      </c>
      <c r="K21" s="9">
        <f>MIN(MAX(IF(Лист1!$B$7=0,0.1,Лист1!$B$7),IF(Лист2!$AF$7=0,0.1,Лист2!$AF$7)),IF(Лист3!$T$6=0,0.1,Лист3!$T$6))</f>
        <v>0.1</v>
      </c>
      <c r="L21" s="9">
        <f>MIN(MAX(IF(Лист1!$B$8=0,0.1,Лист1!$B$8),IF(Лист2!$AF$5=0,0.1,Лист2!$AF$5)),IF(Лист3!$T$8=0,0.1,Лист3!$T$8))</f>
        <v>0.1</v>
      </c>
      <c r="M21" s="9">
        <f>MIN(MAX(IF(Лист1!$N$8=0,0.1,Лист1!$N$8),IF(Лист2!$AF$8=0,0.1,Лист2!$AF$8)),IF(Лист3!$T$4=0,0.1,Лист3!$T$4))</f>
        <v>0.1</v>
      </c>
      <c r="N21" s="3">
        <f>MAX(D21:M21)</f>
        <v>0.39999999999999991</v>
      </c>
      <c r="O21" s="7"/>
      <c r="P21" s="3">
        <f t="shared" si="0"/>
        <v>2.3999999999999995</v>
      </c>
      <c r="Q21" s="7"/>
      <c r="R21" s="7"/>
      <c r="S21" s="7"/>
      <c r="T21" s="7"/>
      <c r="U21" s="7"/>
      <c r="V21" s="7"/>
      <c r="W21" s="7"/>
    </row>
    <row r="22" spans="1:23" x14ac:dyDescent="0.25">
      <c r="A22" s="9">
        <v>20</v>
      </c>
      <c r="B22" s="9">
        <v>500</v>
      </c>
      <c r="C22" s="9">
        <v>7</v>
      </c>
      <c r="D22" s="9">
        <f>MIN(MAX(IF(Лист1!$N$4=0,0.1,Лист1!$N$4),IF(Лист2!$AF$7=0,0.1,Лист2!$AF$7)),IF(Лист3!$W$4=0,0.1,Лист3!$W$4))</f>
        <v>0.1</v>
      </c>
      <c r="E22" s="9">
        <f>MIN(MAX(IF(Лист1!$N$4=0,0.1,Лист1!$N$4),IF(Лист2!$AF$6=0,0.1,Лист2!$AF$6)),IF(Лист3!$W$5=0,0.1,Лист3!$W$5))</f>
        <v>0.1</v>
      </c>
      <c r="F22" s="9">
        <f>MIN(MAX(IF(Лист1!$N$5=0,0.1,Лист1!$N$5),IF(Лист2!$AF$6=0,0.1,Лист2!$AF$6)),IF(Лист3!$W$5=0,0.1,Лист3!$W$5))</f>
        <v>0.1</v>
      </c>
      <c r="G22" s="9">
        <f>MIN(MAX(IF(Лист1!$N$6=0,0.1,Лист1!$N$6),IF(Лист2!$AF$6=0,0.1,Лист2!$AF$6)),IF(Лист3!$W$6=0,0.1,Лист3!$W$6))</f>
        <v>0.1</v>
      </c>
      <c r="H22" s="9">
        <f>MIN(MAX(IF(Лист1!$N$6=0,0.1,Лист1!$N$6),IF(Лист2!$AF$5=0,0.1,Лист2!$AF$5)),IF(Лист3!$W$7=0,0.1,Лист3!$W$7))</f>
        <v>0.39999999999999991</v>
      </c>
      <c r="I22" s="9">
        <f>MIN(MAX(IF(Лист1!$N$7=0,0.1,Лист1!$N$7),IF(Лист2!$AF$6=0,0.1,Лист2!$AF$6)),IF(Лист3!$W$6=0,0.1,Лист3!$W$6))</f>
        <v>0.1</v>
      </c>
      <c r="J22" s="9">
        <f>MIN(MAX(IF(Лист1!$B$7=0,0.1,Лист1!$B$7),IF(Лист2!$AF$5=0,0.1,Лист2!$AF$5)),IF(Лист3!$W$7=0,0.1,Лист3!$W$7))</f>
        <v>0.1</v>
      </c>
      <c r="K22" s="9">
        <f>MIN(MAX(IF(Лист1!$B$7=0,0.1,Лист1!$B$7),IF(Лист2!$AF$7=0,0.1,Лист2!$AF$7)),IF(Лист3!$W$6=0,0.1,Лист3!$W$6))</f>
        <v>0.1</v>
      </c>
      <c r="L22" s="9">
        <f>MIN(MAX(IF(Лист1!$B$8=0,0.1,Лист1!$B$8),IF(Лист2!$AF$5=0,0.1,Лист2!$AF$5)),IF(Лист3!$W$8=0,0.1,Лист3!$W$8))</f>
        <v>0.1</v>
      </c>
      <c r="M22" s="9">
        <f>MIN(MAX(IF(Лист1!$N$8=0,0.1,Лист1!$N$8),IF(Лист2!$AF$8=0,0.1,Лист2!$AF$8)),IF(Лист3!$W$4=0,0.1,Лист3!$W$4))</f>
        <v>0.1</v>
      </c>
      <c r="N22" s="3">
        <f>MAX(D22:M22)</f>
        <v>0.39999999999999991</v>
      </c>
      <c r="P22" s="3">
        <f t="shared" si="0"/>
        <v>2.7999999999999994</v>
      </c>
    </row>
    <row r="23" spans="1:23" x14ac:dyDescent="0.25">
      <c r="A23" s="9">
        <v>20</v>
      </c>
      <c r="B23" s="9">
        <v>500</v>
      </c>
      <c r="C23" s="9">
        <v>8</v>
      </c>
      <c r="D23" s="9">
        <f>MIN(MAX(IF(Лист1!$N$4=0,0.1,Лист1!$N$4),IF(Лист2!$AF$7=0,0.1,Лист2!$AF$7)),IF(Лист3!$Z$4=0,0.1,Лист3!$Z$4))</f>
        <v>0.1</v>
      </c>
      <c r="E23" s="9">
        <f>MIN(MAX(IF(Лист1!$N$4=0,0.1,Лист1!$N$4),IF(Лист2!$AF$6=0,0.1,Лист2!$AF$6)),IF(Лист3!$Z$5=0,0.1,Лист3!$Z$5))</f>
        <v>0.1</v>
      </c>
      <c r="F23" s="9">
        <f>MIN(MAX(IF(Лист1!$N$5=0,0.1,Лист1!$N$5),IF(Лист2!$AF$6=0,0.1,Лист2!$AF$6)),IF(Лист3!$Z$5=0,0.1,Лист3!$Z$5))</f>
        <v>0.1</v>
      </c>
      <c r="G23" s="9">
        <f>MIN(MAX(IF(Лист1!$N$6=0,0.1,Лист1!$N$6),IF(Лист2!$AF$6=0,0.1,Лист2!$AF$6)),IF(Лист3!$Z$6=0,0.1,Лист3!$Z$6))</f>
        <v>0.1</v>
      </c>
      <c r="H23" s="9">
        <f>MIN(MAX(IF(Лист1!$N$6=0,0.1,Лист1!$N$6),IF(Лист2!$AF$5=0,0.1,Лист2!$AF$5)),IF(Лист3!$Z$7=0,0.1,Лист3!$Z$7))</f>
        <v>0.19999999999999937</v>
      </c>
      <c r="I23" s="9">
        <f>MIN(MAX(IF(Лист1!$N$7=0,0.1,Лист1!$N$7),IF(Лист2!$AF$6=0,0.1,Лист2!$AF$6)),IF(Лист3!$Z$6=0,0.1,Лист3!$Z$6))</f>
        <v>0.1</v>
      </c>
      <c r="J23" s="9">
        <f>MIN(MAX(IF(Лист1!$B$7=0,0.1,Лист1!$B$7),IF(Лист2!$AF$5=0,0.1,Лист2!$AF$5)),IF(Лист3!$Z$7=0,0.1,Лист3!$Z$7))</f>
        <v>0.1</v>
      </c>
      <c r="K23" s="9">
        <f>MIN(MAX(IF(Лист1!$B$7=0,0.1,Лист1!$B$7),IF(Лист2!$AF$7=0,0.1,Лист2!$AF$7)),IF(Лист3!$Z$6=0,0.1,Лист3!$Z$6))</f>
        <v>0.1</v>
      </c>
      <c r="L23" s="9">
        <f>MIN(MAX(IF(Лист1!$B$8=0,0.1,Лист1!$B$8),IF(Лист2!$AF$5=0,0.1,Лист2!$AF$5)),IF(Лист3!$Z$8=0,0.1,Лист3!$Z$8))</f>
        <v>0.1</v>
      </c>
      <c r="M23" s="9">
        <f>MIN(MAX(IF(Лист1!$N$8=0,0.1,Лист1!$N$8),IF(Лист2!$AF$8=0,0.1,Лист2!$AF$8)),IF(Лист3!$Z$4=0,0.1,Лист3!$Z$4))</f>
        <v>0.1</v>
      </c>
      <c r="N23" s="3">
        <f>MAX(D23:M23)</f>
        <v>0.19999999999999937</v>
      </c>
      <c r="P23" s="3">
        <f t="shared" si="0"/>
        <v>1.599999999999995</v>
      </c>
    </row>
    <row r="24" spans="1:23" x14ac:dyDescent="0.25">
      <c r="A24" s="9">
        <v>20</v>
      </c>
      <c r="B24" s="9">
        <v>500</v>
      </c>
      <c r="C24" s="9">
        <v>9</v>
      </c>
      <c r="D24" s="9">
        <f>MIN(MAX(IF(Лист1!$N$4=0,0.1,Лист1!$N$4),IF(Лист2!$AF$7=0,0.1,Лист2!$AF$7)),IF(Лист3!$AC$4=0,0.1,Лист3!$AC$4))</f>
        <v>0.1</v>
      </c>
      <c r="E24" s="9">
        <f>MIN(MAX(IF(Лист1!$N$4=0,0.1,Лист1!$N$4),IF(Лист2!$AF$6=0,0.1,Лист2!$AF$6)),IF(Лист3!$AC$5=0,0.1,Лист3!$AC$5))</f>
        <v>0.1</v>
      </c>
      <c r="F24" s="9">
        <f>MIN(MAX(IF(Лист1!$N$5=0,0.1,Лист1!$N$5),IF(Лист2!$AF$6=0,0.1,Лист2!$AF$6)),IF(Лист3!$AC$5=0,0.1,Лист3!$AC$5))</f>
        <v>0.1</v>
      </c>
      <c r="G24" s="9">
        <f>MIN(MAX(IF(Лист1!$N$6=0,0.1,Лист1!$N$6),IF(Лист2!$AF$6=0,0.1,Лист2!$AF$6)),IF(Лист3!$AC$6=0,0.1,Лист3!$AC$6))</f>
        <v>0.1</v>
      </c>
      <c r="H24" s="9">
        <f>MIN(MAX(IF(Лист1!$N$6=0,0.1,Лист1!$N$6),IF(Лист2!$AF$5=0,0.1,Лист2!$AF$5)),IF(Лист3!$AC$7=0,0.1,Лист3!$AC$7))</f>
        <v>0.1</v>
      </c>
      <c r="I24" s="9">
        <f>MIN(MAX(IF(Лист1!$N$7=0,0.1,Лист1!$N$7),IF(Лист2!$AF$6=0,0.1,Лист2!$AF$6)),IF(Лист3!$AC$6=0,0.1,Лист3!$AC$6))</f>
        <v>0.1</v>
      </c>
      <c r="J24" s="9">
        <f>MIN(MAX(IF(Лист1!$B$7=0,0.1,Лист1!$B$7),IF(Лист2!$AF$5=0,0.1,Лист2!$AF$5)),IF(Лист3!$AC$7=0,0.1,Лист3!$AC$7))</f>
        <v>0.1</v>
      </c>
      <c r="K24" s="9">
        <f>MIN(MAX(IF(Лист1!$B$7=0,0.1,Лист1!$B$7),IF(Лист2!$AF$7=0,0.1,Лист2!$AF$7)),IF(Лист3!$AC$6=0,0.1,Лист3!$AC$6))</f>
        <v>0.1</v>
      </c>
      <c r="L24" s="9">
        <f>MIN(MAX(IF(Лист1!$B$8=0,0.1,Лист1!$B$8),IF(Лист2!$AF$5=0,0.1,Лист2!$AF$5)),IF(Лист3!$AC$8=0,0.1,Лист3!$AC$8))</f>
        <v>0.1</v>
      </c>
      <c r="M24" s="9">
        <f>MIN(MAX(IF(Лист1!$N$8=0,0.1,Лист1!$N$8),IF(Лист2!$AF$8=0,0.1,Лист2!$AF$8)),IF(Лист3!$AC$4=0,0.1,Лист3!$AC$4))</f>
        <v>0.1</v>
      </c>
      <c r="N24" s="3">
        <f t="shared" ref="N24:N25" si="1">MAX(D24:M24)</f>
        <v>0.1</v>
      </c>
      <c r="O24" s="6"/>
      <c r="P24" s="3">
        <f t="shared" si="0"/>
        <v>0.9</v>
      </c>
      <c r="Q24" s="6"/>
      <c r="R24" s="6"/>
      <c r="S24" s="6"/>
      <c r="T24" s="6"/>
      <c r="U24" s="6"/>
      <c r="V24" s="6"/>
      <c r="W24" s="6"/>
    </row>
    <row r="25" spans="1:23" x14ac:dyDescent="0.25">
      <c r="A25" s="9">
        <v>20</v>
      </c>
      <c r="B25" s="9">
        <v>500</v>
      </c>
      <c r="C25" s="9">
        <v>10</v>
      </c>
      <c r="D25" s="9">
        <f>MIN(MAX(IF(Лист1!$N$4=0,0.1,Лист1!$N$4),IF(Лист2!$AF$7=0,0.1,Лист2!$AF$7)),IF(Лист3!$AF$4=0,0.1,Лист3!$AF$4))</f>
        <v>0.1</v>
      </c>
      <c r="E25" s="9">
        <f>MIN(MAX(IF(Лист1!$N$4=0,0.1,Лист1!$N$4),IF(Лист2!$AF$6=0,0.1,Лист2!$AF$6)),IF(Лист3!$AF$5=0,0.1,Лист3!$AF$5))</f>
        <v>0.1</v>
      </c>
      <c r="F25" s="9">
        <f>MIN(MAX(IF(Лист1!$N$5=0,0.1,Лист1!$N$5),IF(Лист2!$AF$6=0,0.1,Лист2!$AF$6)),IF(Лист3!$AF$5=0,0.1,Лист3!$AF$5))</f>
        <v>0.1</v>
      </c>
      <c r="G25" s="9">
        <f>MIN(MAX(IF(Лист1!$N$6=0,0.1,Лист1!$N$6),IF(Лист2!$AF$6=0,0.1,Лист2!$AF$6)),IF(Лист3!$AF$6=0,0.1,Лист3!$AF$6))</f>
        <v>0.1</v>
      </c>
      <c r="H25" s="9">
        <f>MIN(MAX(IF(Лист1!$N$6=0,0.1,Лист1!$N$6),IF(Лист2!$AF$5=0,0.1,Лист2!$AF$5)),IF(Лист3!$AF$7=0,0.1,Лист3!$AF$7))</f>
        <v>0.1</v>
      </c>
      <c r="I25" s="9">
        <f>MIN(MAX(IF(Лист1!$N$7=0,0.1,Лист1!$N$7),IF(Лист2!$AF$6=0,0.1,Лист2!$AF$6)),IF(Лист3!$AF$6=0,0.1,Лист3!$AF$6))</f>
        <v>0.1</v>
      </c>
      <c r="J25" s="9">
        <f>MIN(MAX(IF(Лист1!$B$7=0,0.1,Лист1!$B$7),IF(Лист2!$AF$5=0,0.1,Лист2!$AF$5)),IF(Лист3!$AF$7=0,0.1,Лист3!$AF$7))</f>
        <v>0.1</v>
      </c>
      <c r="K25" s="9">
        <f>MIN(MAX(IF(Лист1!$B$7=0,0.1,Лист1!$B$7),IF(Лист2!$AF$7=0,0.1,Лист2!$AF$7)),IF(Лист3!$AF$6=0,0.1,Лист3!$AF$6))</f>
        <v>0.1</v>
      </c>
      <c r="L25" s="9">
        <f>MIN(MAX(IF(Лист1!$B$8=0,0.1,Лист1!$B$8),IF(Лист2!$AF$5=0,0.1,Лист2!$AF$5)),IF(Лист3!$AF$8=0,0.1,Лист3!$AF$8))</f>
        <v>0.1</v>
      </c>
      <c r="M25" s="9">
        <f>MIN(MAX(IF(Лист1!$N$8=0,0.1,Лист1!$N$8),IF(Лист2!$AF$8=0,0.1,Лист2!$AF$8)),IF(Лист3!$AF$4=0,0.1,Лист3!$AF$4))</f>
        <v>0.1</v>
      </c>
      <c r="N25" s="3">
        <f t="shared" si="1"/>
        <v>0.1</v>
      </c>
      <c r="P25" s="3">
        <f t="shared" si="0"/>
        <v>1</v>
      </c>
    </row>
    <row r="26" spans="1:2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N26" s="5"/>
      <c r="O26" s="5"/>
      <c r="P26" s="5"/>
      <c r="Q26" s="5"/>
      <c r="R26" s="5"/>
      <c r="S26" s="5"/>
      <c r="T26" s="5"/>
      <c r="U26" s="5"/>
      <c r="V26" s="5"/>
      <c r="W26" s="5"/>
    </row>
  </sheetData>
  <mergeCells count="1">
    <mergeCell ref="D13:N1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workbookViewId="0">
      <selection activeCell="U3" sqref="U3"/>
    </sheetView>
  </sheetViews>
  <sheetFormatPr defaultRowHeight="15" x14ac:dyDescent="0.25"/>
  <cols>
    <col min="1" max="1" width="10.28515625" style="3" customWidth="1"/>
    <col min="2" max="2" width="12.28515625" style="3" customWidth="1"/>
    <col min="3" max="3" width="11.7109375" style="3" customWidth="1"/>
    <col min="4" max="13" width="6.7109375" style="3" customWidth="1"/>
    <col min="14" max="14" width="14.42578125" style="3" customWidth="1"/>
    <col min="15" max="15" width="10.42578125" style="3" customWidth="1"/>
    <col min="16" max="16" width="5.7109375" style="3" customWidth="1"/>
    <col min="17" max="17" width="5.85546875" style="3" customWidth="1"/>
    <col min="18" max="19" width="5.7109375" style="3" customWidth="1"/>
    <col min="20" max="20" width="5.28515625" style="3" customWidth="1"/>
    <col min="21" max="21" width="10.42578125" style="3" customWidth="1"/>
    <col min="22" max="33" width="5.7109375" style="3" customWidth="1"/>
    <col min="34" max="16384" width="9.140625" style="3"/>
  </cols>
  <sheetData>
    <row r="1" spans="1:21" x14ac:dyDescent="0.25">
      <c r="A1" s="3" t="s">
        <v>12</v>
      </c>
      <c r="B1" s="3" t="s">
        <v>16</v>
      </c>
      <c r="C1" s="3" t="s">
        <v>5</v>
      </c>
      <c r="D1" s="3" t="s">
        <v>4</v>
      </c>
      <c r="J1" s="7"/>
      <c r="K1" s="8"/>
    </row>
    <row r="2" spans="1:21" x14ac:dyDescent="0.25">
      <c r="A2" s="3">
        <v>1</v>
      </c>
      <c r="B2" s="3" t="s">
        <v>13</v>
      </c>
      <c r="C2" s="3" t="s">
        <v>14</v>
      </c>
      <c r="D2" s="3" t="s">
        <v>15</v>
      </c>
      <c r="G2" s="3" t="s">
        <v>3</v>
      </c>
      <c r="J2" s="7"/>
      <c r="K2" s="7"/>
      <c r="L2" s="7"/>
    </row>
    <row r="3" spans="1:21" x14ac:dyDescent="0.25">
      <c r="A3" s="3">
        <v>2</v>
      </c>
      <c r="B3" s="3" t="s">
        <v>13</v>
      </c>
      <c r="C3" s="3" t="s">
        <v>17</v>
      </c>
      <c r="D3" s="3" t="s">
        <v>18</v>
      </c>
      <c r="G3" s="3" t="s">
        <v>1</v>
      </c>
      <c r="J3" s="7"/>
      <c r="K3" s="7"/>
      <c r="L3" s="7"/>
      <c r="U3" s="3" t="s">
        <v>38</v>
      </c>
    </row>
    <row r="4" spans="1:21" x14ac:dyDescent="0.25">
      <c r="A4" s="3">
        <v>3</v>
      </c>
      <c r="B4" s="3" t="s">
        <v>19</v>
      </c>
      <c r="C4" s="3" t="s">
        <v>17</v>
      </c>
      <c r="D4" s="3" t="s">
        <v>18</v>
      </c>
      <c r="G4" s="6" t="s">
        <v>9</v>
      </c>
      <c r="H4" s="6"/>
      <c r="I4" s="6"/>
      <c r="J4" s="6"/>
      <c r="K4" s="6"/>
      <c r="L4" s="6"/>
      <c r="M4" s="6"/>
      <c r="N4" s="6"/>
      <c r="O4" s="6"/>
      <c r="P4" s="6"/>
      <c r="R4" s="3" t="s">
        <v>37</v>
      </c>
      <c r="U4" s="3">
        <v>3.5</v>
      </c>
    </row>
    <row r="5" spans="1:21" x14ac:dyDescent="0.25">
      <c r="A5" s="12">
        <v>4</v>
      </c>
      <c r="B5" s="13" t="s">
        <v>17</v>
      </c>
      <c r="C5" s="13" t="s">
        <v>17</v>
      </c>
      <c r="D5" s="13" t="s">
        <v>17</v>
      </c>
      <c r="E5" s="13"/>
      <c r="F5" s="12"/>
      <c r="G5" s="13" t="s">
        <v>27</v>
      </c>
      <c r="H5" s="13"/>
      <c r="I5" s="13"/>
      <c r="J5" s="13"/>
      <c r="K5" s="13"/>
      <c r="L5" s="13"/>
      <c r="M5" s="13"/>
      <c r="N5" s="13"/>
      <c r="O5" s="6"/>
      <c r="P5" s="6"/>
    </row>
    <row r="6" spans="1:21" x14ac:dyDescent="0.25">
      <c r="A6" s="12">
        <v>5</v>
      </c>
      <c r="B6" s="13" t="s">
        <v>17</v>
      </c>
      <c r="C6" s="13" t="s">
        <v>21</v>
      </c>
      <c r="D6" s="13" t="s">
        <v>22</v>
      </c>
      <c r="E6" s="13"/>
      <c r="F6" s="12"/>
      <c r="G6" s="13" t="s">
        <v>28</v>
      </c>
      <c r="H6" s="13"/>
      <c r="I6" s="13"/>
      <c r="J6" s="13"/>
      <c r="K6" s="13"/>
      <c r="L6" s="13"/>
      <c r="M6" s="13"/>
      <c r="N6" s="13"/>
      <c r="O6" s="6"/>
      <c r="P6" s="6"/>
    </row>
    <row r="7" spans="1:21" x14ac:dyDescent="0.25">
      <c r="A7" s="12">
        <v>6</v>
      </c>
      <c r="B7" s="13" t="s">
        <v>20</v>
      </c>
      <c r="C7" s="13" t="s">
        <v>17</v>
      </c>
      <c r="D7" s="13" t="s">
        <v>17</v>
      </c>
      <c r="E7" s="13"/>
      <c r="F7" s="12"/>
      <c r="G7" s="13" t="s">
        <v>0</v>
      </c>
      <c r="H7" s="13"/>
      <c r="I7" s="13"/>
      <c r="J7" s="13"/>
      <c r="K7" s="13"/>
      <c r="L7" s="13"/>
      <c r="M7" s="13"/>
      <c r="N7" s="13"/>
      <c r="O7" s="6"/>
      <c r="P7" s="6"/>
    </row>
    <row r="8" spans="1:21" x14ac:dyDescent="0.25">
      <c r="A8" s="12">
        <v>7</v>
      </c>
      <c r="B8" s="13" t="s">
        <v>20</v>
      </c>
      <c r="C8" s="13" t="s">
        <v>21</v>
      </c>
      <c r="D8" s="13" t="s">
        <v>22</v>
      </c>
      <c r="E8" s="13"/>
      <c r="F8" s="12"/>
      <c r="G8" s="13" t="s">
        <v>2</v>
      </c>
      <c r="H8" s="13"/>
      <c r="I8" s="13"/>
      <c r="J8" s="13"/>
      <c r="K8" s="13"/>
      <c r="L8" s="13"/>
      <c r="M8" s="13"/>
      <c r="N8" s="13"/>
      <c r="O8" s="6"/>
      <c r="P8" s="6"/>
    </row>
    <row r="9" spans="1:21" x14ac:dyDescent="0.25">
      <c r="A9" s="12">
        <v>8</v>
      </c>
      <c r="B9" s="13" t="s">
        <v>20</v>
      </c>
      <c r="C9" s="13" t="s">
        <v>14</v>
      </c>
      <c r="D9" s="13" t="s">
        <v>17</v>
      </c>
      <c r="E9" s="13"/>
      <c r="F9" s="12"/>
      <c r="G9" s="13" t="s">
        <v>11</v>
      </c>
      <c r="H9" s="13"/>
      <c r="I9" s="13"/>
      <c r="J9" s="13"/>
      <c r="K9" s="13"/>
      <c r="L9" s="13"/>
      <c r="M9" s="13"/>
      <c r="N9" s="13"/>
      <c r="O9" s="6"/>
      <c r="P9" s="6"/>
    </row>
    <row r="10" spans="1:21" x14ac:dyDescent="0.25">
      <c r="A10" s="3">
        <v>9</v>
      </c>
      <c r="B10" s="7" t="s">
        <v>23</v>
      </c>
      <c r="C10" s="7" t="s">
        <v>21</v>
      </c>
      <c r="D10" s="7" t="s">
        <v>24</v>
      </c>
      <c r="E10" s="7"/>
      <c r="G10" s="6" t="s">
        <v>10</v>
      </c>
      <c r="H10" s="6"/>
      <c r="I10" s="6"/>
      <c r="J10" s="6"/>
      <c r="K10" s="6"/>
      <c r="L10" s="6"/>
      <c r="M10" s="6"/>
      <c r="N10" s="6"/>
      <c r="O10" s="6"/>
      <c r="P10" s="6"/>
    </row>
    <row r="11" spans="1:21" x14ac:dyDescent="0.25">
      <c r="A11" s="3">
        <v>10</v>
      </c>
      <c r="B11" s="7" t="s">
        <v>23</v>
      </c>
      <c r="C11" s="7" t="s">
        <v>25</v>
      </c>
      <c r="D11" s="7" t="s">
        <v>15</v>
      </c>
      <c r="E11" s="7"/>
      <c r="G11" s="6" t="s">
        <v>26</v>
      </c>
      <c r="H11" s="6"/>
      <c r="I11" s="6"/>
      <c r="J11" s="6"/>
      <c r="K11" s="6"/>
      <c r="L11" s="6"/>
      <c r="M11" s="6"/>
      <c r="N11" s="6"/>
      <c r="O11" s="6"/>
      <c r="P11" s="6"/>
    </row>
    <row r="12" spans="1:2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21" x14ac:dyDescent="0.25">
      <c r="A13" s="7"/>
      <c r="B13" s="8"/>
      <c r="C13" s="8"/>
      <c r="D13" s="11" t="s">
        <v>39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21" x14ac:dyDescent="0.25">
      <c r="A14" s="3" t="s">
        <v>16</v>
      </c>
      <c r="B14" s="3" t="s">
        <v>5</v>
      </c>
      <c r="C14" s="3" t="s">
        <v>4</v>
      </c>
      <c r="D14" s="3" t="s">
        <v>6</v>
      </c>
      <c r="E14" s="3" t="s">
        <v>7</v>
      </c>
      <c r="F14" s="3" t="s">
        <v>8</v>
      </c>
      <c r="G14" s="3" t="s">
        <v>29</v>
      </c>
      <c r="H14" s="3" t="s">
        <v>30</v>
      </c>
      <c r="I14" s="3" t="s">
        <v>31</v>
      </c>
      <c r="J14" s="3" t="s">
        <v>32</v>
      </c>
      <c r="K14" s="3" t="s">
        <v>33</v>
      </c>
      <c r="L14" s="3" t="s">
        <v>34</v>
      </c>
      <c r="M14" s="3" t="s">
        <v>35</v>
      </c>
      <c r="N14" s="3" t="s">
        <v>36</v>
      </c>
    </row>
    <row r="15" spans="1:21" x14ac:dyDescent="0.25">
      <c r="A15" s="9">
        <v>30</v>
      </c>
      <c r="B15" s="9">
        <v>500</v>
      </c>
      <c r="C15" s="9">
        <v>0</v>
      </c>
      <c r="D15" s="9">
        <f>MIN(MAX(IF(Лист1!$N$4=0,0.1,Лист1!$NH$4),IF(Лист2!$AF$7=0,0.1,Лист2!$AF$7)),IF(Лист3!$B$4=0,0.1,Лист3!$B$4))</f>
        <v>0.1</v>
      </c>
      <c r="E15" s="9">
        <f>MIN(MAX(IF(Лист1!$N$4=0,0.1,Лист1!$N$4),IF(Лист2!$AF$6=0,0.1,Лист2!$AF$6)),IF(Лист3!$B$5=0,0.1,Лист3!$B$5))</f>
        <v>0.1</v>
      </c>
      <c r="F15" s="9">
        <f>MIN(MAX(IF(Лист1!$T$5=0,0.1,Лист1!$T$5),IF(Лист2!$AF$6=0,0.1,Лист2!$AF$6)),IF(Лист3!$B$5=0,0.1,Лист3!$B$5))</f>
        <v>0.1</v>
      </c>
      <c r="G15" s="9">
        <f>MIN(MAX(IF(Лист1!$T$6=0,0.1,Лист1!$T$6),IF(Лист2!$AF$6=0,0.1,Лист2!$AF$6)),IF(Лист3!$B$6=0,0.1,Лист3!$B$6))</f>
        <v>0.1</v>
      </c>
      <c r="H15" s="9">
        <f>MIN(MAX(IF(Лист1!$T$6=0,0.1,Лист1!$T$6),IF(Лист2!$AF$5=0,0.1,Лист2!$AF$5)),IF(Лист3!$B$7=0,0.1,Лист3!$B$7))</f>
        <v>0.1</v>
      </c>
      <c r="I15" s="9">
        <f>MIN(MAX(IF(Лист1!$T$7=0,0.1,Лист1!$T$7),IF(Лист2!$AF$6=0,0.1,Лист2!$AF$6)),IF(Лист3!$B$6=0,0.1,Лист3!$B$6))</f>
        <v>0.1</v>
      </c>
      <c r="J15" s="9">
        <f>MIN(MAX(IF(Лист1!$T$7=0,0.1,Лист1!$T$7),IF(Лист2!$AF$5=0,0.1,Лист2!$AF$5)),IF(Лист3!$B$7=0,0.1,Лист3!$B$7))</f>
        <v>0.1</v>
      </c>
      <c r="K15" s="9">
        <f>MIN(MAX(IF(Лист1!$T$7=0,0.1,Лист1!$T$7),IF(Лист2!$AF$7=0,0.1,Лист2!$AF$7)),IF(Лист3!$B$6=0,0.1,Лист3!$B$6))</f>
        <v>0.1</v>
      </c>
      <c r="L15" s="9">
        <f>MIN(MAX(IF(Лист1!$T$8=0,0.1,Лист1!$T$8),IF(Лист2!$AF$5=0,0.1,Лист2!$AF$5)),IF(Лист3!$B$8=0,0.1,Лист3!$B$8))</f>
        <v>0.1</v>
      </c>
      <c r="M15" s="9">
        <f>MIN(MAX(IF(Лист1!$N$8=0,0.1,Лист1!$N$8),IF(Лист2!$AF$8=0,0.1,Лист2!$AF$8)),IF(Лист3!$B$4=0,0.1,Лист3!$B$4))</f>
        <v>1</v>
      </c>
      <c r="N15" s="3">
        <f>MAX(D15:M15)</f>
        <v>1</v>
      </c>
      <c r="P15" s="3">
        <f>N15*C15</f>
        <v>0</v>
      </c>
    </row>
    <row r="16" spans="1:21" x14ac:dyDescent="0.25">
      <c r="A16" s="9">
        <v>30</v>
      </c>
      <c r="B16" s="9">
        <v>500</v>
      </c>
      <c r="C16" s="9">
        <v>1</v>
      </c>
      <c r="D16" s="9">
        <f>MIN(MAX(IF(Лист1!$N$4=0,0.1,Лист1!$N$4),IF(Лист2!$AF$7=0,0.1,Лист2!$AF$7)),IF(Лист3!$E$4=0,0.1,Лист3!$E$4))</f>
        <v>0.1</v>
      </c>
      <c r="E16" s="9">
        <f>MIN(MAX(IF(Лист1!$N$4=0,0.1,Лист1!$N$4),IF(Лист2!$AF$6=0,0.1,Лист2!$AF$6)),IF(Лист3!$E$5=0,0.1,Лист3!$E$5))</f>
        <v>0.1</v>
      </c>
      <c r="F16" s="9">
        <f>MIN(MAX(IF(Лист1!$T$5=0,0.1,Лист1!$T$5),IF(Лист2!$AF$6=0,0.1,Лист2!$AF$6)),IF(Лист3!$E$5=0,0.1,Лист3!$E$5))</f>
        <v>0.1</v>
      </c>
      <c r="G16" s="9">
        <f>MIN(MAX(IF(Лист1!$T$6=0,0.1,Лист1!$T6),IF(Лист2!$AF$6=0,0.1,Лист2!$AF$6)),IF(Лист3!$E$6=0,0.1,Лист3!$E$6))</f>
        <v>0.1</v>
      </c>
      <c r="H16" s="9">
        <f>MIN(MAX(IF(Лист1!$T$6=0,0.1,Лист1!$T$6),IF(Лист2!$AF$5=0,0.1,Лист2!$AF$5)),IF(Лист3!$E$7=0,0.1,Лист3!$E$7))</f>
        <v>0.1</v>
      </c>
      <c r="I16" s="9">
        <f>MIN(MAX(IF(Лист1!$T$7=0,0.1,Лист1!$T$7),IF(Лист2!$AF$6=0,0.1,Лист2!$AF$6)),IF(Лист3!$E$6=0,0.1,Лист3!$E$6))</f>
        <v>0.1</v>
      </c>
      <c r="J16" s="9">
        <f>MIN(MAX(IF(Лист1!$T$7=0,0.1,Лист1!$T$7),IF(Лист2!$AF$5=0,0.1,Лист2!$AF$5)),IF(Лист3!$E$7=0,0.1,Лист3!$E$7))</f>
        <v>0.1</v>
      </c>
      <c r="K16" s="9">
        <f>MIN(MAX(IF(Лист1!$T$7=0,0.1,Лист1!$T$7),IF(Лист2!$AF$7=0,0.1,Лист2!$AF$7)),IF(Лист3!$E$6=0,0.1,Лист3!$E$6))</f>
        <v>0.1</v>
      </c>
      <c r="L16" s="9">
        <f>MIN(MAX(IF(Лист1!$T$8=0,0.1,Лист1!$T$8),IF(Лист2!$AF$5=0,0.1,Лист2!$AF$5)),IF(Лист3!$E$8=0,0.1,Лист3!$E$8))</f>
        <v>0.1</v>
      </c>
      <c r="M16" s="9">
        <f>MIN(MAX(IF(Лист1!$N$8=0,0.1,Лист1!$N$8),IF(Лист2!$AF$8=0,0.1,Лист2!$AF$8)),IF(Лист3!$E$4=0,0.1,Лист3!$E$4))</f>
        <v>1</v>
      </c>
      <c r="N16" s="3">
        <f>MAX(D16:M16)</f>
        <v>1</v>
      </c>
      <c r="P16" s="3">
        <f t="shared" ref="P16:P25" si="0">N16*C16</f>
        <v>1</v>
      </c>
    </row>
    <row r="17" spans="1:23" x14ac:dyDescent="0.25">
      <c r="A17" s="9">
        <v>30</v>
      </c>
      <c r="B17" s="9">
        <v>500</v>
      </c>
      <c r="C17" s="9">
        <v>2</v>
      </c>
      <c r="D17" s="9">
        <f>MIN(MAX(IF(Лист1!$N$4=0,0.1,Лист1!$N$4),IF(Лист2!$AF$7=0,0.1,Лист2!$AF$7)),IF(Лист3!$H$4=0,0.1,Лист3!$H$4))</f>
        <v>0.1</v>
      </c>
      <c r="E17" s="9">
        <f>MIN(MAX(IF(Лист1!$N$4=0,0.1,Лист1!$N$4),IF(Лист2!$AF$6=0,0.1,Лист2!$AF$6)),IF(Лист3!$H$5=0,0.1,Лист3!$H$5))</f>
        <v>0.1</v>
      </c>
      <c r="F17" s="9">
        <f>MIN(MAX(IF(Лист1!$T$5=0,0.1,Лист1!$T$5),IF(Лист2!$AF$6=0,0.1,Лист2!$AF$6)),IF(Лист3!$H$5=0,0.1,Лист3!$H$5))</f>
        <v>0.1</v>
      </c>
      <c r="G17" s="9">
        <f>MIN(MAX(IF(Лист1!$T$6=0,0.1,Лист1!$T$6),IF(Лист2!$AF$6=0,0.1,Лист2!$AF$6)),IF(Лист3!$H$6=0,0.1,Лист3!$H$6))</f>
        <v>0.1</v>
      </c>
      <c r="H17" s="9">
        <f>MIN(MAX(IF(Лист1!$T$6=0,0.1,Лист1!$T$6),IF(Лист2!$AF$5=0,0.1,Лист2!$AF$5)),IF(Лист3!$H$7=0,0.1,Лист3!$H$7))</f>
        <v>0.1</v>
      </c>
      <c r="I17" s="9">
        <f>MIN(MAX(IF(Лист1!$T$7=0,0.1,Лист1!$T$7),IF(Лист2!$AF$6=0,0.1,Лист2!$AF$6)),IF(Лист3!$H$6=0,0.1,Лист3!$H$6))</f>
        <v>0.1</v>
      </c>
      <c r="J17" s="9">
        <f>MIN(MAX(IF(Лист1!$T$7=0,0.1,Лист1!$T$7),IF(Лист2!$AF$5=0,0.1,Лист2!$AF$5)),IF(Лист3!$H$7=0,0.1,Лист3!$H$7))</f>
        <v>0.1</v>
      </c>
      <c r="K17" s="9">
        <f>MIN(MAX(IF(Лист1!$T$7=0,0.1,Лист1!$T$7),IF(Лист2!$AF$7=0,0.1,Лист2!$AF$7)),IF(Лист3!$H$6=0,0.1,Лист3!$H$6))</f>
        <v>0.1</v>
      </c>
      <c r="L17" s="9">
        <f>MIN(MAX(IF(Лист1!$T$8=0,0.1,Лист1!$T$8),IF(Лист2!$AF$5=0,0.1,Лист2!$AF$5)),IF(Лист3!$H$8=0,0.1,Лист3!$H$8))</f>
        <v>0.1</v>
      </c>
      <c r="M17" s="9">
        <f>MIN(MAX(IF(Лист1!$N$8=0,0.1,Лист1!$N$8),IF(Лист2!$AF$8=0,0.1,Лист2!$AF$8)),IF(Лист3!$H$4=0,0.1,Лист3!$H$4))</f>
        <v>0.79999999999999993</v>
      </c>
      <c r="N17" s="3">
        <f>MAX(D17:M17)</f>
        <v>0.79999999999999993</v>
      </c>
      <c r="O17" s="7"/>
      <c r="P17" s="3">
        <f t="shared" si="0"/>
        <v>1.5999999999999999</v>
      </c>
      <c r="Q17" s="7"/>
      <c r="R17" s="7"/>
      <c r="S17" s="7"/>
      <c r="T17" s="7"/>
    </row>
    <row r="18" spans="1:23" x14ac:dyDescent="0.25">
      <c r="A18" s="9">
        <v>30</v>
      </c>
      <c r="B18" s="9">
        <v>500</v>
      </c>
      <c r="C18" s="9">
        <v>3</v>
      </c>
      <c r="D18" s="9">
        <f>MIN(MAX(IF(Лист1!$N$4=0,0.1,Лист1!$N$4),IF(Лист2!$AF$7=0,0.1,Лист2!$AF$7)),IF(Лист3!$K$4=0,0.1,Лист3!$K$4))</f>
        <v>0.1</v>
      </c>
      <c r="E18" s="9">
        <f>MIN(MAX(IF(Лист1!$N$4=0,0.1,Лист1!$N$4),IF(Лист2!$AF$6=0,0.1,Лист2!$AF$6)),IF(Лист3!$K$5=0,0.1,Лист3!$K$5))</f>
        <v>0.1</v>
      </c>
      <c r="F18" s="9">
        <f>MIN(MAX(IF(Лист1!$T$5=0,0.1,Лист1!$T$5),IF(Лист2!$AF$6=0,0.1,Лист2!$AF$6)),IF(Лист3!$K$5=0,0.1,Лист3!$K$5))</f>
        <v>0.1</v>
      </c>
      <c r="G18" s="9">
        <f>MIN(MAX(IF(Лист1!$T$6=0,0.1,Лист1!$T$6),IF(Лист2!$AF$6=0,0.1,Лист2!$AF$6)),IF(Лист3!$K$6=0,0.1,Лист3!$K$6))</f>
        <v>0.1</v>
      </c>
      <c r="H18" s="9">
        <f>MIN(MAX(IF(Лист1!$T$6=0,0.1,Лист1!$T$6),IF(Лист2!$AF$5=0,0.1,Лист2!$AF$5)),IF(Лист3!$K$7=0,0.1,Лист3!$K$7))</f>
        <v>0.1</v>
      </c>
      <c r="I18" s="9">
        <f>MIN(MAX(IF(Лист1!$T$7=0,0.1,Лист1!$T$7),IF(Лист2!$AF$6=0,0.1,Лист2!$AF$6)),IF(Лист3!$K$6=0,0.1,Лист3!$K$6))</f>
        <v>0.1</v>
      </c>
      <c r="J18" s="9">
        <f>MIN(MAX(IF(Лист1!$T$7=0,0.1,Лист1!$T$7),IF(Лист2!$AF$5=0,0.1,Лист2!$AF$5)),IF(Лист3!$K$7=0,0.1,Лист3!$K$7))</f>
        <v>0.1</v>
      </c>
      <c r="K18" s="9">
        <f>MIN(MAX(IF(Лист1!$T$7=0,0.1,Лист1!$T$7),IF(Лист2!$AF$7=0,0.1,Лист2!$AF$7)),IF(Лист3!$K$6=0,0.1,Лист3!$K$6))</f>
        <v>0.1</v>
      </c>
      <c r="L18" s="9">
        <f>MIN(MAX(IF(Лист1!$T8=0,0.1,Лист1!$T$8),IF(Лист2!$AF$5=0,0.1,Лист2!$AF$5)),IF(Лист3!$K$8=0,0.1,Лист3!$K$8))</f>
        <v>0.1</v>
      </c>
      <c r="M18" s="9">
        <f>MIN(MAX(IF(Лист1!$N$8=0,0.1,Лист1!$N$8),IF(Лист2!$AF$8=0,0.1,Лист2!$AF$8)),IF(Лист3!$K$4=0,0.1,Лист3!$K$4))</f>
        <v>0.19999999999999984</v>
      </c>
      <c r="N18" s="3">
        <f>MAX(D18:M18)</f>
        <v>0.19999999999999984</v>
      </c>
      <c r="O18" s="7"/>
      <c r="P18" s="3">
        <f t="shared" si="0"/>
        <v>0.59999999999999953</v>
      </c>
      <c r="Q18" s="7"/>
      <c r="R18" s="7"/>
      <c r="S18" s="7"/>
      <c r="T18" s="7"/>
      <c r="U18" s="7"/>
      <c r="V18" s="7"/>
      <c r="W18" s="7"/>
    </row>
    <row r="19" spans="1:23" x14ac:dyDescent="0.25">
      <c r="A19" s="9">
        <v>30</v>
      </c>
      <c r="B19" s="9">
        <v>500</v>
      </c>
      <c r="C19" s="9">
        <v>4</v>
      </c>
      <c r="D19" s="9">
        <f>MIN(MAX(IF(Лист1!$N4=0,0.1,Лист1!$N$4),IF(Лист2!$AF$7=0,0.1,Лист2!$AF$7)),IF(Лист3!$N$4=0,0.1,Лист3!$N$4))</f>
        <v>0.1</v>
      </c>
      <c r="E19" s="9">
        <f>MIN(MAX(IF(Лист1!$N$4=0,0.1,Лист1!$N$4),IF(Лист2!$AF$6=0,0.1,Лист2!$AF$6)),IF(Лист3!$N$5=0,0.1,Лист3!$N$5))</f>
        <v>0.1</v>
      </c>
      <c r="F19" s="9">
        <f>MIN(MAX(IF(Лист1!$T$5=0,0.1,Лист1!$T$5),IF(Лист2!$AF$6=0,0.1,Лист2!$AF$6)),IF(Лист3!$N$5=0,0.1,Лист3!$N$5))</f>
        <v>0.1</v>
      </c>
      <c r="G19" s="9">
        <f>MIN(MAX(IF(Лист1!$T$6=0,0.1,Лист1!$T$6),IF(Лист2!$AF$6=0,0.1,Лист2!$AF$6)),IF(Лист3!$N$6=0,0.1,Лист3!$N$6))</f>
        <v>0.40000000000000013</v>
      </c>
      <c r="H19" s="9">
        <f>MIN(MAX(IF(Лист1!$T$6=0,0.1,Лист1!$T$6),IF(Лист2!$AF$5=0,0.1,Лист2!$AF$5)),IF(Лист3!$N$7=0,0.1,Лист3!$N$7))</f>
        <v>0.1</v>
      </c>
      <c r="I19" s="9">
        <f>MIN(MAX(IF(Лист1!$T$7=0,0.1,Лист1!$T$7),IF(Лист2!$AF$6=0,0.1,Лист2!$AF$6)),IF(Лист3!$N$6=0,0.1,Лист3!$N$6))</f>
        <v>0.40000000000000013</v>
      </c>
      <c r="J19" s="9">
        <f>MIN(MAX(IF(Лист1!$T$7=0,0.1,Лист1!$T$7),IF(Лист2!$AF$5=0,0.1,Лист2!$AF$5)),IF(Лист3!$N$7=0,0.1,Лист3!$N$7))</f>
        <v>0.1</v>
      </c>
      <c r="K19" s="9">
        <f>MIN(MAX(IF(Лист1!$T$7=0,0.1,Лист1!$T$7),IF(Лист2!$AF$7=0,0.1,Лист2!$AF$7)),IF(Лист3!$N$6=0,0.1,Лист3!$N$6))</f>
        <v>0.40000000000000013</v>
      </c>
      <c r="L19" s="9">
        <f>MIN(MAX(IF(Лист1!$T$8=0,0.1,Лист1!$T$8),IF(Лист2!$AF$5=0,0.1,Лист2!$AF$5)),IF(Лист3!$N$8=0,0.1,Лист3!$N$8))</f>
        <v>0.1</v>
      </c>
      <c r="M19" s="9">
        <f>MIN(MAX(IF(Лист1!$N$8=0,0.1,Лист1!$N$8),IF(Лист2!$AF$8=0,0.1,Лист2!$AF$8)),IF(Лист3!$N$4=0,0.1,Лист3!$N$4))</f>
        <v>0.1</v>
      </c>
      <c r="N19" s="3">
        <f>MAX(D19:M19)</f>
        <v>0.40000000000000013</v>
      </c>
      <c r="O19" s="7"/>
      <c r="P19" s="3">
        <f t="shared" si="0"/>
        <v>1.6000000000000005</v>
      </c>
      <c r="Q19" s="7"/>
      <c r="R19" s="7"/>
      <c r="S19" s="7"/>
      <c r="T19" s="7"/>
      <c r="U19" s="7"/>
      <c r="V19" s="7"/>
      <c r="W19" s="7"/>
    </row>
    <row r="20" spans="1:23" x14ac:dyDescent="0.25">
      <c r="A20" s="9">
        <v>30</v>
      </c>
      <c r="B20" s="9">
        <v>500</v>
      </c>
      <c r="C20" s="9">
        <v>5</v>
      </c>
      <c r="D20" s="9">
        <f>MIN(MAX(IF(Лист1!$N$4=0,0.1,Лист1!$N$4),IF(Лист2!$AF$7=0,0.1,Лист2!$AF$7)),IF(Лист3!$Q$4=0,0.1,Лист3!$Q$4))</f>
        <v>0.1</v>
      </c>
      <c r="E20" s="9">
        <f>MIN(MAX(IF(Лист1!$N$4=0,0.1,Лист1!$N$4),IF(Лист2!$AF$6=0,0.1,Лист2!$AF$6)),IF(Лист3!$Q$5=0,0.1,Лист3!$Q$5))</f>
        <v>0.1</v>
      </c>
      <c r="F20" s="9">
        <f>MIN(MAX(IF(Лист1!$T$5=0,0.1,Лист1!$T$5),IF(Лист2!$AF$6=0,0.1,Лист2!$AF$6)),IF(Лист3!$Q$5=0,0.1,Лист3!$Q$5))</f>
        <v>0.1</v>
      </c>
      <c r="G20" s="9">
        <f>MIN(MAX(IF(Лист1!$T$6=0,0.1,Лист1!$T$6),IF(Лист2!$AF$6=0,0.1,Лист2!$AF$6)),IF(Лист3!$Q$6=0,0.1,Лист3!$Q$6))</f>
        <v>0.40000000000000019</v>
      </c>
      <c r="H20" s="9">
        <f>MIN(MAX(IF(Лист1!$T$6=0,0.1,Лист1!$T$6),IF(Лист2!$AF$5=0,0.1,Лист2!$AF$5)),IF(Лист3!$Q$7=0,0.1,Лист3!$Q$7))</f>
        <v>0.1</v>
      </c>
      <c r="I20" s="9">
        <f>MIN(MAX(IF(Лист1!$T$7=0,0.1,Лист1!$T$7),IF(Лист2!$AF$6=0,0.1,Лист2!$AF$6)),IF(Лист3!$Q$6=0,0.1,Лист3!$Q$6))</f>
        <v>0.59999999999999987</v>
      </c>
      <c r="J20" s="9">
        <f>MIN(MAX(IF(Лист1!$T$7=0,0.1,Лист1!$T$7),IF(Лист2!$AF$5=0,0.1,Лист2!$AF$5)),IF(Лист3!$Q$7=0,0.1,Лист3!$Q$7))</f>
        <v>0.1</v>
      </c>
      <c r="K20" s="9">
        <f>MIN(MAX(IF(Лист1!$T$7=0,0.1,Лист1!$T$7),IF(Лист2!$AF$7=0,0.1,Лист2!$AF$7)),IF(Лист3!$Q$6=0,0.1,Лист3!$Q$6))</f>
        <v>0.59999999999999987</v>
      </c>
      <c r="L20" s="9">
        <f>MIN(MAX(IF(Лист1!$T$8=0,0.1,Лист1!$T$8),IF(Лист2!$AF$5=0,0.1,Лист2!$AF$5)),IF(Лист3!$Q$8=0,0.1,Лист3!$Q$8))</f>
        <v>0.1</v>
      </c>
      <c r="M20" s="9">
        <f>MIN(MAX(IF(Лист1!$N$8=0,0.1,Лист1!$N$8),IF(Лист2!$AF$8=0,0.1,Лист2!$AF$8)),IF(Лист3!$Q$4=0,0.1,Лист3!$Q$4))</f>
        <v>0.1</v>
      </c>
      <c r="N20" s="3">
        <f>MAX(D20:M20)</f>
        <v>0.59999999999999987</v>
      </c>
      <c r="O20" s="7"/>
      <c r="P20" s="3">
        <f t="shared" si="0"/>
        <v>2.9999999999999991</v>
      </c>
      <c r="Q20" s="7"/>
      <c r="R20" s="7"/>
      <c r="S20" s="7"/>
      <c r="T20" s="7"/>
      <c r="U20" s="7"/>
      <c r="V20" s="7"/>
      <c r="W20" s="7"/>
    </row>
    <row r="21" spans="1:23" x14ac:dyDescent="0.25">
      <c r="A21" s="9">
        <v>30</v>
      </c>
      <c r="B21" s="9">
        <v>500</v>
      </c>
      <c r="C21" s="9">
        <v>6</v>
      </c>
      <c r="D21" s="9">
        <f>MIN(MAX(IF(Лист1!$N$4=0,0.1,Лист1!$N$4),IF(Лист2!$AF$7=0,0.1,Лист2!$AF$7)),IF(Лист3!$T$4=0,0.1,Лист3!$T$4))</f>
        <v>0.1</v>
      </c>
      <c r="E21" s="9">
        <f>MIN(MAX(IF(Лист1!$N$4=0,0.1,Лист1!$N$4),IF(Лист2!$AF$6=0,0.1,Лист2!$AF$6)),IF(Лист3!$T$5=0,0.1,Лист3!$T$5))</f>
        <v>0.1</v>
      </c>
      <c r="F21" s="9">
        <f>MIN(MAX(IF(Лист1!$T$5=0,0.1,Лист1!$T$5),IF(Лист2!$AF$6=0,0.1,Лист2!$AF$6)),IF(Лист3!$T$5=0,0.1,Лист3!$T$5))</f>
        <v>0.1</v>
      </c>
      <c r="G21" s="9">
        <f>MIN(MAX(IF(Лист1!$T$6=0,0.1,Лист1!$T$6),IF(Лист2!$AF$6=0,0.1,Лист2!$AF$6)),IF(Лист3!$T$6=0,0.1,Лист3!$T$6))</f>
        <v>0.3999999999999998</v>
      </c>
      <c r="H21" s="9">
        <f>MIN(MAX(IF(Лист1!$T$6=0,0.1,Лист1!$T$6),IF(Лист2!$AF$5=0,0.1,Лист2!$AF$5)),IF(Лист3!$T$7=0,0.1,Лист3!$T$7))</f>
        <v>0.40000000000000019</v>
      </c>
      <c r="I21" s="9">
        <f>MIN(MAX(IF(Лист1!$T$7=0,0.1,Лист1!$T$7),IF(Лист2!$AF$6=0,0.1,Лист2!$AF$6)),IF(Лист3!$T$6=0,0.1,Лист3!$T$6))</f>
        <v>0.3999999999999998</v>
      </c>
      <c r="J21" s="9">
        <f>MIN(MAX(IF(Лист1!$T$7=0,0.1,Лист1!$T$7),IF(Лист2!$AF$5=0,0.1,Лист2!$AF$5)),IF(Лист3!$T$7=0,0.1,Лист3!$T$7))</f>
        <v>0.59999999999999987</v>
      </c>
      <c r="K21" s="9">
        <f>MIN(MAX(IF(Лист1!$T$7=0,0.1,Лист1!$T$7),IF(Лист2!$AF$7=0,0.1,Лист2!$AF$7)),IF(Лист3!$T$6=0,0.1,Лист3!$T$6))</f>
        <v>0.3999999999999998</v>
      </c>
      <c r="L21" s="9">
        <f>MIN(MAX(IF(Лист1!$T$8=0,0.1,Лист1!$T$8),IF(Лист2!$AF$5=0,0.1,Лист2!$AF$5)),IF(Лист3!$T$8=0,0.1,Лист3!$T$8))</f>
        <v>0.1</v>
      </c>
      <c r="M21" s="9">
        <f>MIN(MAX(IF(Лист1!$N$8=0,0.1,Лист1!$N$8),IF(Лист2!$AF$8=0,0.1,Лист2!$AF$8)),IF(Лист3!$T$4=0,0.1,Лист3!$T$4))</f>
        <v>0.1</v>
      </c>
      <c r="N21" s="3">
        <f>MAX(D21:M21)</f>
        <v>0.59999999999999987</v>
      </c>
      <c r="O21" s="7"/>
      <c r="P21" s="3">
        <f t="shared" si="0"/>
        <v>3.5999999999999992</v>
      </c>
      <c r="Q21" s="7"/>
      <c r="R21" s="7"/>
      <c r="S21" s="7"/>
      <c r="T21" s="7"/>
      <c r="U21" s="7"/>
      <c r="V21" s="7"/>
      <c r="W21" s="7"/>
    </row>
    <row r="22" spans="1:23" x14ac:dyDescent="0.25">
      <c r="A22" s="9">
        <v>30</v>
      </c>
      <c r="B22" s="9">
        <v>500</v>
      </c>
      <c r="C22" s="9">
        <v>7</v>
      </c>
      <c r="D22" s="9">
        <f>MIN(MAX(IF(Лист1!$N$4=0,0.1,Лист1!$N$4),IF(Лист2!$AF$7=0,0.1,Лист2!$AF$7)),IF(Лист3!$W$4=0,0.1,Лист3!$W$4))</f>
        <v>0.1</v>
      </c>
      <c r="E22" s="9">
        <f>MIN(MAX(IF(Лист1!$N$4=0,0.1,Лист1!$N$4),IF(Лист2!$AF$6=0,0.1,Лист2!$AF$6)),IF(Лист3!$W$5=0,0.1,Лист3!$W$5))</f>
        <v>0.1</v>
      </c>
      <c r="F22" s="9">
        <f>MIN(MAX(IF(Лист1!$N$5=0,0.1,Лист1!$N$5),IF(Лист2!$AF$6=0,0.1,Лист2!$AF$6)),IF(Лист3!$W$5=0,0.1,Лист3!$W$5))</f>
        <v>0.1</v>
      </c>
      <c r="G22" s="9">
        <f>MIN(MAX(IF(Лист1!$T$6=0,0.1,Лист1!$T$6),IF(Лист2!$AF$6=0,0.1,Лист2!$AF$6)),IF(Лист3!$W$6=0,0.1,Лист3!$W$6))</f>
        <v>0.1</v>
      </c>
      <c r="H22" s="9">
        <f>MIN(MAX(IF(Лист1!$T$6=0,0.1,Лист1!$T$6),IF(Лист2!$AF$5=0,0.1,Лист2!$AF$5)),IF(Лист3!$W$7=0,0.1,Лист3!$W$7))</f>
        <v>0.40000000000000019</v>
      </c>
      <c r="I22" s="9">
        <f>MIN(MAX(IF(Лист1!$T$7=0,0.1,Лист1!$T$7),IF(Лист2!$AF$6=0,0.1,Лист2!$AF$6)),IF(Лист3!$W$6=0,0.1,Лист3!$W$6))</f>
        <v>0.1</v>
      </c>
      <c r="J22" s="9">
        <f>MIN(MAX(IF(Лист1!$T$7=0,0.1,Лист1!$T$7),IF(Лист2!$AF$5=0,0.1,Лист2!$AF$5)),IF(Лист3!$W$7=0,0.1,Лист3!$W$7))</f>
        <v>0.59999999999999987</v>
      </c>
      <c r="K22" s="9">
        <f>MIN(MAX(IF(Лист1!$T$7=0,0.1,Лист1!$T$7),IF(Лист2!$AF$7=0,0.1,Лист2!$AF$7)),IF(Лист3!$W$6=0,0.1,Лист3!$W$6))</f>
        <v>0.1</v>
      </c>
      <c r="L22" s="9">
        <f>MIN(MAX(IF(Лист1!$T8=0,0.1,Лист1!$T$8),IF(Лист2!$AF$5=0,0.1,Лист2!$AF$5)),IF(Лист3!$W$8=0,0.1,Лист3!$W$8))</f>
        <v>0.1</v>
      </c>
      <c r="M22" s="9">
        <f>MIN(MAX(IF(Лист1!$N$8=0,0.1,Лист1!$N$8),IF(Лист2!$AF$8=0,0.1,Лист2!$AF$8)),IF(Лист3!$W$4=0,0.1,Лист3!$W$4))</f>
        <v>0.1</v>
      </c>
      <c r="N22" s="3">
        <f>MAX(D22:M22)</f>
        <v>0.59999999999999987</v>
      </c>
      <c r="P22" s="3">
        <f t="shared" si="0"/>
        <v>4.1999999999999993</v>
      </c>
    </row>
    <row r="23" spans="1:23" x14ac:dyDescent="0.25">
      <c r="A23" s="9">
        <v>30</v>
      </c>
      <c r="B23" s="9">
        <v>500</v>
      </c>
      <c r="C23" s="9">
        <v>8</v>
      </c>
      <c r="D23" s="9">
        <f>MIN(MAX(IF(Лист1!$N$4=0,0.1,Лист1!$N$4),IF(Лист2!$AF$7=0,0.1,Лист2!$AF$7)),IF(Лист3!$Z$4=0,0.1,Лист3!$Z$4))</f>
        <v>0.1</v>
      </c>
      <c r="E23" s="9">
        <f>MIN(MAX(IF(Лист1!$N$4=0,0.1,Лист1!$N$4),IF(Лист2!$AF$6=0,0.1,Лист2!$AF$6)),IF(Лист3!$Z$5=0,0.1,Лист3!$Z$5))</f>
        <v>0.1</v>
      </c>
      <c r="F23" s="9">
        <f>MIN(MAX(IF(Лист1!$N$5=0,0.1,Лист1!$N$5),IF(Лист2!$AF$6=0,0.1,Лист2!$AF$6)),IF(Лист3!$Z$5=0,0.1,Лист3!$Z$5))</f>
        <v>0.1</v>
      </c>
      <c r="G23" s="9">
        <f>MIN(MAX(IF(Лист1!$T$6=0,0.1,Лист1!$T$6),IF(Лист2!$AF$6=0,0.1,Лист2!$AF$6)),IF(Лист3!$Z$6=0,0.1,Лист3!$Z$6))</f>
        <v>0.1</v>
      </c>
      <c r="H23" s="9">
        <f>MIN(MAX(IF(Лист1!$T$6=0,0.1,Лист1!$T$6),IF(Лист2!$AF$5=0,0.1,Лист2!$AF$5)),IF(Лист3!$Z$7=0,0.1,Лист3!$Z$7))</f>
        <v>0.19999999999999937</v>
      </c>
      <c r="I23" s="9">
        <f>MIN(MAX(IF(Лист1!$T$7=0,0.1,Лист1!$T$7),IF(Лист2!$AF$6=0,0.1,Лист2!$AF$6)),IF(Лист3!$Z$6=0,0.1,Лист3!$Z$6))</f>
        <v>0.1</v>
      </c>
      <c r="J23" s="9">
        <f>MIN(MAX(IF(Лист1!$T$7=0,0.1,Лист1!$T$7),IF(Лист2!$AF$5=0,0.1,Лист2!$AF$5)),IF(Лист3!$Z$7=0,0.1,Лист3!$Z$7))</f>
        <v>0.19999999999999937</v>
      </c>
      <c r="K23" s="9">
        <f>MIN(MAX(IF(Лист1!$T$7=0,0.1,Лист1!$T$7),IF(Лист2!$AF$7=0,0.1,Лист2!$AF$7)),IF(Лист3!$Z$6=0,0.1,Лист3!$Z$6))</f>
        <v>0.1</v>
      </c>
      <c r="L23" s="9">
        <f>MIN(MAX(IF(Лист1!$T$8=0,0.1,Лист1!$T$8),IF(Лист2!$AF$5=0,0.1,Лист2!$AF$5)),IF(Лист3!$Z$8=0,0.1,Лист3!$Z$8))</f>
        <v>0.1</v>
      </c>
      <c r="M23" s="9">
        <f>MIN(MAX(IF(Лист1!$N$8=0,0.1,Лист1!$N$8),IF(Лист2!$AF$8=0,0.1,Лист2!$AF$8)),IF(Лист3!$Z$4=0,0.1,Лист3!$Z$4))</f>
        <v>0.1</v>
      </c>
      <c r="N23" s="3">
        <f>MAX(D23:M23)</f>
        <v>0.19999999999999937</v>
      </c>
      <c r="P23" s="3">
        <f t="shared" si="0"/>
        <v>1.599999999999995</v>
      </c>
    </row>
    <row r="24" spans="1:23" x14ac:dyDescent="0.25">
      <c r="A24" s="9">
        <v>30</v>
      </c>
      <c r="B24" s="9">
        <v>500</v>
      </c>
      <c r="C24" s="9">
        <v>9</v>
      </c>
      <c r="D24" s="9">
        <f>MIN(MAX(IF(Лист1!$N$4=0,0.1,Лист1!$N$4),IF(Лист2!$AF$7=0,0.1,Лист2!$AF$7)),IF(Лист3!$AC$4=0,0.1,Лист3!$AC$4))</f>
        <v>0.1</v>
      </c>
      <c r="E24" s="9">
        <f>MIN(MAX(IF(Лист1!$N$4=0,0.1,Лист1!$N$4),IF(Лист2!$AF$6=0,0.1,Лист2!$AF$6)),IF(Лист3!$AC$5=0,0.1,Лист3!$AC$5))</f>
        <v>0.1</v>
      </c>
      <c r="F24" s="9">
        <f>MIN(MAX(IF(Лист1!$N$5=0,0.1,Лист1!$N$5),IF(Лист2!$AF$6=0,0.1,Лист2!$AF$6)),IF(Лист3!$AC$5=0,0.1,Лист3!$AC$5))</f>
        <v>0.1</v>
      </c>
      <c r="G24" s="9">
        <f>MIN(MAX(IF(Лист1!$T$6=0,0.1,Лист1!$T$6),IF(Лист2!$AF$6=0,0.1,Лист2!$AF$6)),IF(Лист3!$AC$6=0,0.1,Лист3!$AC$6))</f>
        <v>0.1</v>
      </c>
      <c r="H24" s="9">
        <f>MIN(MAX(IF(Лист1!$T$6=0,0.1,Лист1!$T$6),IF(Лист2!$AF$5=0,0.1,Лист2!$AF$5)),IF(Лист3!$AC$7=0,0.1,Лист3!$AC$7))</f>
        <v>0.1</v>
      </c>
      <c r="I24" s="9">
        <f>MIN(MAX(IF(Лист1!$T$7=0,0.1,Лист1!$T$7),IF(Лист2!$AF$6=0,0.1,Лист2!$AF$6)),IF(Лист3!$AC$6=0,0.1,Лист3!$AC$6))</f>
        <v>0.1</v>
      </c>
      <c r="J24" s="9">
        <f>MIN(MAX(IF(Лист1!$T$7=0,0.1,Лист1!$T$7),IF(Лист2!$AF$5=0,0.1,Лист2!$AF$5)),IF(Лист3!$AC$7=0,0.1,Лист3!$AC$7))</f>
        <v>0.1</v>
      </c>
      <c r="K24" s="9">
        <f>MIN(MAX(IF(Лист1!$T$7=0,0.1,Лист1!$T$7),IF(Лист2!$AF$7=0,0.1,Лист2!$AF$7)),IF(Лист3!$AC$6=0,0.1,Лист3!$AC$6))</f>
        <v>0.1</v>
      </c>
      <c r="L24" s="9">
        <f>MIN(MAX(IF(Лист1!$B$8=0,0.1,Лист1!$B$8),IF(Лист2!$AF$5=0,0.1,Лист2!$AF$5)),IF(Лист3!$AC$8=0,0.1,Лист3!$AC$8))</f>
        <v>0.1</v>
      </c>
      <c r="M24" s="9">
        <f>MIN(MAX(IF(Лист1!$N$8=0,0.1,Лист1!$N$8),IF(Лист2!$AF$8=0,0.1,Лист2!$AF$8)),IF(Лист3!$AC$4=0,0.1,Лист3!$AC$4))</f>
        <v>0.1</v>
      </c>
      <c r="N24" s="3">
        <f t="shared" ref="N24:N25" si="1">MAX(D24:M24)</f>
        <v>0.1</v>
      </c>
      <c r="O24" s="6"/>
      <c r="P24" s="3">
        <f t="shared" si="0"/>
        <v>0.9</v>
      </c>
      <c r="Q24" s="6"/>
      <c r="R24" s="6"/>
      <c r="S24" s="6"/>
      <c r="T24" s="6"/>
      <c r="U24" s="6"/>
      <c r="V24" s="6"/>
      <c r="W24" s="6"/>
    </row>
    <row r="25" spans="1:23" x14ac:dyDescent="0.25">
      <c r="A25" s="9">
        <v>30</v>
      </c>
      <c r="B25" s="9">
        <v>500</v>
      </c>
      <c r="C25" s="9">
        <v>10</v>
      </c>
      <c r="D25" s="9">
        <f>MIN(MAX(IF(Лист1!$N$4=0,0.1,Лист1!$N$4),IF(Лист2!$AF$7=0,0.1,Лист2!$AF$7)),IF(Лист3!$AF$4=0,0.1,Лист3!$AF$4))</f>
        <v>0.1</v>
      </c>
      <c r="E25" s="9">
        <f>MIN(MAX(IF(Лист1!$N$4=0,0.1,Лист1!$N$4),IF(Лист2!$AF$6=0,0.1,Лист2!$AF$6)),IF(Лист3!$AF$5=0,0.1,Лист3!$AF$5))</f>
        <v>0.1</v>
      </c>
      <c r="F25" s="9">
        <f>MIN(MAX(IF(Лист1!$N$5=0,0.1,Лист1!$N$5),IF(Лист2!$AF$6=0,0.1,Лист2!$AF$6)),IF(Лист3!$AF$5=0,0.1,Лист3!$AF$5))</f>
        <v>0.1</v>
      </c>
      <c r="G25" s="9">
        <f>MIN(MAX(IF(Лист1!$T$6=0,0.1,Лист1!$T$6),IF(Лист2!$AF$6=0,0.1,Лист2!$AF$6)),IF(Лист3!$AF$6=0,0.1,Лист3!$AF$6))</f>
        <v>0.1</v>
      </c>
      <c r="H25" s="9">
        <f>MIN(MAX(IF(Лист1!$T$6=0,0.1,Лист1!$T$6),IF(Лист2!$AF$5=0,0.1,Лист2!$AF$5)),IF(Лист3!$AF$7=0,0.1,Лист3!$AF$7))</f>
        <v>0.1</v>
      </c>
      <c r="I25" s="9">
        <f>MIN(MAX(IF(Лист1!$T$7=0,0.1,Лист1!$T$7),IF(Лист2!$AF$6=0,0.1,Лист2!$AF$6)),IF(Лист3!$AF$6=0,0.1,Лист3!$AF$6))</f>
        <v>0.1</v>
      </c>
      <c r="J25" s="9">
        <f>MIN(MAX(IF(Лист1!$T$7=0,0.1,Лист1!$T$7),IF(Лист2!$AF$5=0,0.1,Лист2!$AF$5)),IF(Лист3!$AF$7=0,0.1,Лист3!$AF$7))</f>
        <v>0.1</v>
      </c>
      <c r="K25" s="9">
        <f>MIN(MAX(IF(Лист1!$T$7=0,0.1,Лист1!$T$7),IF(Лист2!$AF$7=0,0.1,Лист2!$AF$7)),IF(Лист3!$AF$6=0,0.1,Лист3!$AF$6))</f>
        <v>0.1</v>
      </c>
      <c r="L25" s="9">
        <f>MIN(MAX(IF(Лист1!$B$8=0,0.1,Лист1!$B$8),IF(Лист2!$AF$5=0,0.1,Лист2!$AF$5)),IF(Лист3!$AF$8=0,0.1,Лист3!$AF$8))</f>
        <v>0.1</v>
      </c>
      <c r="M25" s="9">
        <f>MIN(MAX(IF(Лист1!$N$8=0,0.1,Лист1!$N$8),IF(Лист2!$AF$8=0,0.1,Лист2!$AF$8)),IF(Лист3!$AF$4=0,0.1,Лист3!$AF$4))</f>
        <v>0.1</v>
      </c>
      <c r="N25" s="3">
        <f t="shared" si="1"/>
        <v>0.1</v>
      </c>
      <c r="P25" s="3">
        <f t="shared" si="0"/>
        <v>1</v>
      </c>
    </row>
    <row r="26" spans="1:2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N26" s="5"/>
      <c r="O26" s="5"/>
      <c r="P26" s="5"/>
      <c r="Q26" s="5"/>
      <c r="R26" s="5"/>
      <c r="S26" s="5"/>
      <c r="T26" s="5"/>
      <c r="U26" s="5"/>
      <c r="V26" s="5"/>
      <c r="W26" s="5"/>
    </row>
  </sheetData>
  <mergeCells count="1">
    <mergeCell ref="D13:N1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workbookViewId="0">
      <selection activeCell="U3" sqref="U3"/>
    </sheetView>
  </sheetViews>
  <sheetFormatPr defaultRowHeight="15" x14ac:dyDescent="0.25"/>
  <cols>
    <col min="1" max="1" width="10.28515625" style="3" customWidth="1"/>
    <col min="2" max="2" width="12.28515625" style="3" customWidth="1"/>
    <col min="3" max="3" width="11.7109375" style="3" customWidth="1"/>
    <col min="4" max="13" width="6.7109375" style="3" customWidth="1"/>
    <col min="14" max="14" width="14.42578125" style="3" customWidth="1"/>
    <col min="15" max="15" width="10.42578125" style="3" customWidth="1"/>
    <col min="16" max="16" width="5.7109375" style="3" customWidth="1"/>
    <col min="17" max="17" width="5.85546875" style="3" customWidth="1"/>
    <col min="18" max="19" width="5.7109375" style="3" customWidth="1"/>
    <col min="20" max="20" width="5.28515625" style="3" customWidth="1"/>
    <col min="21" max="21" width="10.42578125" style="3" customWidth="1"/>
    <col min="22" max="33" width="5.7109375" style="3" customWidth="1"/>
    <col min="34" max="16384" width="9.140625" style="3"/>
  </cols>
  <sheetData>
    <row r="1" spans="1:21" x14ac:dyDescent="0.25">
      <c r="A1" s="3" t="s">
        <v>12</v>
      </c>
      <c r="B1" s="3" t="s">
        <v>16</v>
      </c>
      <c r="C1" s="3" t="s">
        <v>5</v>
      </c>
      <c r="D1" s="3" t="s">
        <v>4</v>
      </c>
      <c r="J1" s="7"/>
      <c r="K1" s="8"/>
    </row>
    <row r="2" spans="1:21" x14ac:dyDescent="0.25">
      <c r="A2" s="3">
        <v>1</v>
      </c>
      <c r="B2" s="3" t="s">
        <v>13</v>
      </c>
      <c r="C2" s="3" t="s">
        <v>14</v>
      </c>
      <c r="D2" s="3" t="s">
        <v>15</v>
      </c>
      <c r="G2" s="3" t="s">
        <v>3</v>
      </c>
      <c r="J2" s="7"/>
      <c r="K2" s="7"/>
      <c r="L2" s="7"/>
    </row>
    <row r="3" spans="1:21" x14ac:dyDescent="0.25">
      <c r="A3" s="3">
        <v>2</v>
      </c>
      <c r="B3" s="3" t="s">
        <v>13</v>
      </c>
      <c r="C3" s="3" t="s">
        <v>17</v>
      </c>
      <c r="D3" s="3" t="s">
        <v>18</v>
      </c>
      <c r="G3" s="3" t="s">
        <v>1</v>
      </c>
      <c r="J3" s="7"/>
      <c r="K3" s="7"/>
      <c r="L3" s="7"/>
      <c r="U3" s="3" t="s">
        <v>38</v>
      </c>
    </row>
    <row r="4" spans="1:21" x14ac:dyDescent="0.25">
      <c r="A4" s="3">
        <v>3</v>
      </c>
      <c r="B4" s="3" t="s">
        <v>19</v>
      </c>
      <c r="C4" s="3" t="s">
        <v>17</v>
      </c>
      <c r="D4" s="3" t="s">
        <v>18</v>
      </c>
      <c r="G4" s="6" t="s">
        <v>9</v>
      </c>
      <c r="H4" s="6"/>
      <c r="I4" s="6"/>
      <c r="J4" s="6"/>
      <c r="K4" s="6"/>
      <c r="L4" s="6"/>
      <c r="M4" s="6"/>
      <c r="N4" s="6"/>
      <c r="O4" s="6"/>
      <c r="P4" s="6"/>
      <c r="R4" s="3" t="s">
        <v>37</v>
      </c>
      <c r="U4" s="3">
        <v>5</v>
      </c>
    </row>
    <row r="5" spans="1:21" x14ac:dyDescent="0.25">
      <c r="A5" s="3">
        <v>4</v>
      </c>
      <c r="B5" s="7" t="s">
        <v>17</v>
      </c>
      <c r="C5" s="7" t="s">
        <v>17</v>
      </c>
      <c r="D5" s="7" t="s">
        <v>17</v>
      </c>
      <c r="E5" s="7"/>
      <c r="G5" s="6" t="s">
        <v>27</v>
      </c>
      <c r="H5" s="6"/>
      <c r="I5" s="6"/>
      <c r="J5" s="6"/>
      <c r="K5" s="6"/>
      <c r="L5" s="6"/>
      <c r="M5" s="6"/>
      <c r="N5" s="6"/>
      <c r="O5" s="6"/>
      <c r="P5" s="6"/>
    </row>
    <row r="6" spans="1:21" x14ac:dyDescent="0.25">
      <c r="A6" s="3">
        <v>5</v>
      </c>
      <c r="B6" s="7" t="s">
        <v>17</v>
      </c>
      <c r="C6" s="7" t="s">
        <v>21</v>
      </c>
      <c r="D6" s="7" t="s">
        <v>22</v>
      </c>
      <c r="E6" s="7"/>
      <c r="G6" s="6" t="s">
        <v>28</v>
      </c>
      <c r="H6" s="6"/>
      <c r="I6" s="6"/>
      <c r="J6" s="6"/>
      <c r="K6" s="6"/>
      <c r="L6" s="6"/>
      <c r="M6" s="6"/>
      <c r="N6" s="6"/>
      <c r="O6" s="6"/>
      <c r="P6" s="6"/>
    </row>
    <row r="7" spans="1:21" x14ac:dyDescent="0.25">
      <c r="A7" s="12">
        <v>6</v>
      </c>
      <c r="B7" s="13" t="s">
        <v>20</v>
      </c>
      <c r="C7" s="13" t="s">
        <v>17</v>
      </c>
      <c r="D7" s="13" t="s">
        <v>17</v>
      </c>
      <c r="E7" s="13"/>
      <c r="F7" s="12"/>
      <c r="G7" s="13" t="s">
        <v>0</v>
      </c>
      <c r="H7" s="13"/>
      <c r="I7" s="13"/>
      <c r="J7" s="13"/>
      <c r="K7" s="13"/>
      <c r="L7" s="13"/>
      <c r="M7" s="13"/>
      <c r="N7" s="13"/>
      <c r="O7" s="6"/>
      <c r="P7" s="6"/>
    </row>
    <row r="8" spans="1:21" x14ac:dyDescent="0.25">
      <c r="A8" s="12">
        <v>7</v>
      </c>
      <c r="B8" s="13" t="s">
        <v>20</v>
      </c>
      <c r="C8" s="13" t="s">
        <v>21</v>
      </c>
      <c r="D8" s="13" t="s">
        <v>22</v>
      </c>
      <c r="E8" s="13"/>
      <c r="F8" s="12"/>
      <c r="G8" s="13" t="s">
        <v>2</v>
      </c>
      <c r="H8" s="13"/>
      <c r="I8" s="13"/>
      <c r="J8" s="13"/>
      <c r="K8" s="13"/>
      <c r="L8" s="13"/>
      <c r="M8" s="13"/>
      <c r="N8" s="13"/>
      <c r="O8" s="6"/>
      <c r="P8" s="6"/>
    </row>
    <row r="9" spans="1:21" x14ac:dyDescent="0.25">
      <c r="A9" s="12">
        <v>8</v>
      </c>
      <c r="B9" s="13" t="s">
        <v>20</v>
      </c>
      <c r="C9" s="13" t="s">
        <v>14</v>
      </c>
      <c r="D9" s="13" t="s">
        <v>17</v>
      </c>
      <c r="E9" s="13"/>
      <c r="F9" s="12"/>
      <c r="G9" s="13" t="s">
        <v>11</v>
      </c>
      <c r="H9" s="13"/>
      <c r="I9" s="13"/>
      <c r="J9" s="13"/>
      <c r="K9" s="13"/>
      <c r="L9" s="13"/>
      <c r="M9" s="13"/>
      <c r="N9" s="13"/>
      <c r="O9" s="6"/>
      <c r="P9" s="6"/>
    </row>
    <row r="10" spans="1:21" x14ac:dyDescent="0.25">
      <c r="A10" s="12">
        <v>9</v>
      </c>
      <c r="B10" s="13" t="s">
        <v>23</v>
      </c>
      <c r="C10" s="13" t="s">
        <v>21</v>
      </c>
      <c r="D10" s="13" t="s">
        <v>24</v>
      </c>
      <c r="E10" s="13"/>
      <c r="F10" s="12"/>
      <c r="G10" s="13" t="s">
        <v>10</v>
      </c>
      <c r="H10" s="13"/>
      <c r="I10" s="13"/>
      <c r="J10" s="13"/>
      <c r="K10" s="13"/>
      <c r="L10" s="13"/>
      <c r="M10" s="13"/>
      <c r="N10" s="13"/>
      <c r="O10" s="6"/>
      <c r="P10" s="6"/>
    </row>
    <row r="11" spans="1:21" x14ac:dyDescent="0.25">
      <c r="A11" s="12">
        <v>10</v>
      </c>
      <c r="B11" s="13" t="s">
        <v>23</v>
      </c>
      <c r="C11" s="13" t="s">
        <v>25</v>
      </c>
      <c r="D11" s="13" t="s">
        <v>15</v>
      </c>
      <c r="E11" s="13"/>
      <c r="F11" s="12"/>
      <c r="G11" s="13" t="s">
        <v>26</v>
      </c>
      <c r="H11" s="13"/>
      <c r="I11" s="13"/>
      <c r="J11" s="13"/>
      <c r="K11" s="13"/>
      <c r="L11" s="13"/>
      <c r="M11" s="13"/>
      <c r="N11" s="13"/>
      <c r="O11" s="6"/>
      <c r="P11" s="6"/>
    </row>
    <row r="12" spans="1:2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21" x14ac:dyDescent="0.25">
      <c r="A13" s="7"/>
      <c r="B13" s="8"/>
      <c r="C13" s="8"/>
      <c r="D13" s="11" t="s">
        <v>39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21" x14ac:dyDescent="0.25">
      <c r="A14" s="3" t="s">
        <v>16</v>
      </c>
      <c r="B14" s="3" t="s">
        <v>5</v>
      </c>
      <c r="C14" s="3" t="s">
        <v>4</v>
      </c>
      <c r="D14" s="3" t="s">
        <v>6</v>
      </c>
      <c r="E14" s="3" t="s">
        <v>7</v>
      </c>
      <c r="F14" s="3" t="s">
        <v>8</v>
      </c>
      <c r="G14" s="3" t="s">
        <v>29</v>
      </c>
      <c r="H14" s="3" t="s">
        <v>30</v>
      </c>
      <c r="I14" s="3" t="s">
        <v>31</v>
      </c>
      <c r="J14" s="3" t="s">
        <v>32</v>
      </c>
      <c r="K14" s="3" t="s">
        <v>33</v>
      </c>
      <c r="L14" s="3" t="s">
        <v>34</v>
      </c>
      <c r="M14" s="3" t="s">
        <v>35</v>
      </c>
      <c r="N14" s="3" t="s">
        <v>36</v>
      </c>
    </row>
    <row r="15" spans="1:21" x14ac:dyDescent="0.25">
      <c r="A15" s="9">
        <v>40</v>
      </c>
      <c r="B15" s="9">
        <v>500</v>
      </c>
      <c r="C15" s="9">
        <v>0</v>
      </c>
      <c r="D15" s="9">
        <f>MIN(MAX(IF(Лист1!$N$4=0,0.1,Лист1!$NH$4),IF(Лист2!$AF$7=0,0.1,Лист2!$AF$7)),IF(Лист3!$B$4=0,0.1,Лист3!$B$4))</f>
        <v>0.1</v>
      </c>
      <c r="E15" s="9">
        <f>MIN(MAX(IF(Лист1!$N$4=0,0.1,Лист1!$N$4),IF(Лист2!$AF$6=0,0.1,Лист2!$AF$6)),IF(Лист3!$B$5=0,0.1,Лист3!$B$5))</f>
        <v>0.1</v>
      </c>
      <c r="F15" s="9">
        <f>MIN(MAX(IF(Лист1!$T$5=0,0.1,Лист1!$T$5),IF(Лист2!$AF$6=0,0.1,Лист2!$AF$6)),IF(Лист3!$B$5=0,0.1,Лист3!$B$5))</f>
        <v>0.1</v>
      </c>
      <c r="G15" s="9">
        <f>MIN(MAX(IF(Лист1!$T$5=0,0.1,Лист1!$T$5),IF(Лист2!$AF$6=0,0.1,Лист2!$AF$6)),IF(Лист3!$B$5=0,0.1,Лист3!$B$5))</f>
        <v>0.1</v>
      </c>
      <c r="H15" s="9">
        <f>MIN(MAX(IF(Лист1!$T$5=0,0.1,Лист1!$T$5),IF(Лист2!$AF$6=0,0.1,Лист2!$AF$6)),IF(Лист3!$B$5=0,0.1,Лист3!$B$5))</f>
        <v>0.1</v>
      </c>
      <c r="I15" s="9">
        <f>MIN(MAX(IF(Лист1!$Z$7=0,0.1,Лист1!$Z$7),IF(Лист2!$AF$6=0,0.1,Лист2!$AF$6)),IF(Лист3!$B$6=0,0.1,Лист3!$B$6))</f>
        <v>0.1</v>
      </c>
      <c r="J15" s="9">
        <f>MIN(MAX(IF(Лист1!$Z$7=0,0.1,Лист1!$Z$7),IF(Лист2!$AF$5=0,0.1,Лист2!$AF$5)),IF(Лист3!$B$7=0,0.1,Лист3!$B$7))</f>
        <v>0.1</v>
      </c>
      <c r="K15" s="9">
        <f>MIN(MAX(IF(Лист1!$Z$7=0,0.1,Лист1!$Z$7),IF(Лист2!$AF$7=0,0.1,Лист2!$AF$7)),IF(Лист3!$B$6=0,0.1,Лист3!$B$6))</f>
        <v>0.1</v>
      </c>
      <c r="L15" s="9">
        <f>MIN(MAX(IF(Лист1!$Z$8=0,0.1,Лист1!$Z$8),IF(Лист2!$AF$5=0,0.1,Лист2!$AF$5)),IF(Лист3!$B$8=0,0.1,Лист3!$B$8))</f>
        <v>0.1</v>
      </c>
      <c r="M15" s="9">
        <f>MIN(MAX(IF(Лист1!$Z$8=0,0.1,Лист1!$Z$8),IF(Лист2!$AF$8=0,0.1,Лист2!$AF$8)),IF(Лист3!$B$4=0,0.1,Лист3!$B$4))</f>
        <v>1</v>
      </c>
      <c r="N15" s="3">
        <f>MAX(D15:M15)</f>
        <v>1</v>
      </c>
      <c r="P15" s="3">
        <f>N15*C15</f>
        <v>0</v>
      </c>
    </row>
    <row r="16" spans="1:21" x14ac:dyDescent="0.25">
      <c r="A16" s="9">
        <v>40</v>
      </c>
      <c r="B16" s="9">
        <v>500</v>
      </c>
      <c r="C16" s="9">
        <v>1</v>
      </c>
      <c r="D16" s="9">
        <f>MIN(MAX(IF(Лист1!$N$4=0,0.1,Лист1!$N$4),IF(Лист2!$AF$7=0,0.1,Лист2!$AF$7)),IF(Лист3!$E$4=0,0.1,Лист3!$E$4))</f>
        <v>0.1</v>
      </c>
      <c r="E16" s="9">
        <f>MIN(MAX(IF(Лист1!$N$4=0,0.1,Лист1!$N$4),IF(Лист2!$AF$6=0,0.1,Лист2!$AF$6)),IF(Лист3!$E$5=0,0.1,Лист3!$E$5))</f>
        <v>0.1</v>
      </c>
      <c r="F16" s="9">
        <f>MIN(MAX(IF(Лист1!$T$5=0,0.1,Лист1!$T$5),IF(Лист2!$AF$6=0,0.1,Лист2!$AF$6)),IF(Лист3!$E$5=0,0.1,Лист3!$E$5))</f>
        <v>0.1</v>
      </c>
      <c r="G16" s="9">
        <f>MIN(MAX(IF(Лист1!$T$5=0,0.1,Лист1!$T$5),IF(Лист2!$AF$6=0,0.1,Лист2!$AF$6)),IF(Лист3!$E$5=0,0.1,Лист3!$E$5))</f>
        <v>0.1</v>
      </c>
      <c r="H16" s="9">
        <f>MIN(MAX(IF(Лист1!$T$5=0,0.1,Лист1!$T$5),IF(Лист2!$AF$6=0,0.1,Лист2!$AF$6)),IF(Лист3!$E$5=0,0.1,Лист3!$E$5))</f>
        <v>0.1</v>
      </c>
      <c r="I16" s="9">
        <f>MIN(MAX(IF(Лист1!$Z$7=0,0.1,Лист1!$Z$7),IF(Лист2!$AF$6=0,0.1,Лист2!$AF$6)),IF(Лист3!$E$6=0,0.1,Лист3!$E$6))</f>
        <v>0.1</v>
      </c>
      <c r="J16" s="9">
        <f>MIN(MAX(IF(Лист1!$Z$7=0,0.1,Лист1!$Z$7),IF(Лист2!$AF$5=0,0.1,Лист2!$AF$5)),IF(Лист3!$E$7=0,0.1,Лист3!$E$7))</f>
        <v>0.1</v>
      </c>
      <c r="K16" s="9">
        <f>MIN(MAX(IF(Лист1!$Z$7=0,0.1,Лист1!$Z$7),IF(Лист2!$AF$7=0,0.1,Лист2!$AF$7)),IF(Лист3!$E$6=0,0.1,Лист3!$E$6))</f>
        <v>0.1</v>
      </c>
      <c r="L16" s="9">
        <f>MIN(MAX(IF(Лист1!$Z$8=0,0.1,Лист1!$Z$8),IF(Лист2!$AF$5=0,0.1,Лист2!$AF$5)),IF(Лист3!$E$8=0,0.1,Лист3!$E$8))</f>
        <v>0.1</v>
      </c>
      <c r="M16" s="9">
        <f>MIN(MAX(IF(Лист1!$Z$8=0,0.1,Лист1!$Z$8),IF(Лист2!$AF$8=0,0.1,Лист2!$AF$8)),IF(Лист3!$E$4=0,0.1,Лист3!$E$4))</f>
        <v>1</v>
      </c>
      <c r="N16" s="3">
        <f>MAX(D16:M16)</f>
        <v>1</v>
      </c>
      <c r="P16" s="3">
        <f t="shared" ref="P16:P25" si="0">N16*C16</f>
        <v>1</v>
      </c>
    </row>
    <row r="17" spans="1:23" x14ac:dyDescent="0.25">
      <c r="A17" s="9">
        <v>40</v>
      </c>
      <c r="B17" s="9">
        <v>500</v>
      </c>
      <c r="C17" s="9">
        <v>2</v>
      </c>
      <c r="D17" s="9">
        <f>MIN(MAX(IF(Лист1!$N$4=0,0.1,Лист1!$N$4),IF(Лист2!$AF$7=0,0.1,Лист2!$AF$7)),IF(Лист3!$H$4=0,0.1,Лист3!$H$4))</f>
        <v>0.1</v>
      </c>
      <c r="E17" s="9">
        <f>MIN(MAX(IF(Лист1!$N$4=0,0.1,Лист1!$N$4),IF(Лист2!$AF$6=0,0.1,Лист2!$AF$6)),IF(Лист3!$H$5=0,0.1,Лист3!$H$5))</f>
        <v>0.1</v>
      </c>
      <c r="F17" s="9">
        <f>MIN(MAX(IF(Лист1!$T$5=0,0.1,Лист1!$T$5),IF(Лист2!$AF$6=0,0.1,Лист2!$AF$6)),IF(Лист3!$H$5=0,0.1,Лист3!$H$5))</f>
        <v>0.1</v>
      </c>
      <c r="G17" s="9">
        <f>MIN(MAX(IF(Лист1!$T$5=0,0.1,Лист1!$T$5),IF(Лист2!$AF$6=0,0.1,Лист2!$AF$6)),IF(Лист3!$H$5=0,0.1,Лист3!$H$5))</f>
        <v>0.1</v>
      </c>
      <c r="H17" s="9">
        <f>MIN(MAX(IF(Лист1!$T$5=0,0.1,Лист1!$T$5),IF(Лист2!$AF$6=0,0.1,Лист2!$AF$6)),IF(Лист3!$H$5=0,0.1,Лист3!$H$5))</f>
        <v>0.1</v>
      </c>
      <c r="I17" s="9">
        <f>MIN(MAX(IF(Лист1!$Z$7=0,0.1,Лист1!$Z$7),IF(Лист2!$AF$6=0,0.1,Лист2!$AF$6)),IF(Лист3!$H$6=0,0.1,Лист3!$H$6))</f>
        <v>0.1</v>
      </c>
      <c r="J17" s="9">
        <f>MIN(MAX(IF(Лист1!$Z$7=0,0.1,Лист1!$Z$7),IF(Лист2!$AF$5=0,0.1,Лист2!$AF$5)),IF(Лист3!$H$7=0,0.1,Лист3!$H$7))</f>
        <v>0.1</v>
      </c>
      <c r="K17" s="9">
        <f>MIN(MAX(IF(Лист1!$Z$7=0,0.1,Лист1!$Z$7),IF(Лист2!$AF$7=0,0.1,Лист2!$AF$7)),IF(Лист3!$H$6=0,0.1,Лист3!$H$6))</f>
        <v>0.1</v>
      </c>
      <c r="L17" s="9">
        <f>MIN(MAX(IF(Лист1!$Z$8=0,0.1,Лист1!$Z$8),IF(Лист2!$AF$5=0,0.1,Лист2!$AF$5)),IF(Лист3!$H$8=0,0.1,Лист3!$H$8))</f>
        <v>0.1</v>
      </c>
      <c r="M17" s="9">
        <f>MIN(MAX(IF(Лист1!$Z$8=0,0.1,Лист1!$Z$8),IF(Лист2!$AF$8=0,0.1,Лист2!$AF$8)),IF(Лист3!$H$4=0,0.1,Лист3!$H$4))</f>
        <v>0.79999999999999993</v>
      </c>
      <c r="N17" s="3">
        <f>MAX(D17:M17)</f>
        <v>0.79999999999999993</v>
      </c>
      <c r="O17" s="7"/>
      <c r="P17" s="3">
        <f t="shared" si="0"/>
        <v>1.5999999999999999</v>
      </c>
      <c r="Q17" s="7"/>
      <c r="R17" s="7"/>
      <c r="S17" s="7"/>
      <c r="T17" s="7"/>
    </row>
    <row r="18" spans="1:23" x14ac:dyDescent="0.25">
      <c r="A18" s="9">
        <v>40</v>
      </c>
      <c r="B18" s="9">
        <v>500</v>
      </c>
      <c r="C18" s="9">
        <v>3</v>
      </c>
      <c r="D18" s="9">
        <f>MIN(MAX(IF(Лист1!$N$4=0,0.1,Лист1!$N$4),IF(Лист2!$AF$7=0,0.1,Лист2!$AF$7)),IF(Лист3!$K$4=0,0.1,Лист3!$K$4))</f>
        <v>0.1</v>
      </c>
      <c r="E18" s="9">
        <f>MIN(MAX(IF(Лист1!$N$4=0,0.1,Лист1!$N$4),IF(Лист2!$AF$6=0,0.1,Лист2!$AF$6)),IF(Лист3!$K$5=0,0.1,Лист3!$K$5))</f>
        <v>0.1</v>
      </c>
      <c r="F18" s="9">
        <f>MIN(MAX(IF(Лист1!$T$5=0,0.1,Лист1!$T$5),IF(Лист2!$AF$6=0,0.1,Лист2!$AF$6)),IF(Лист3!$K$5=0,0.1,Лист3!$K$5))</f>
        <v>0.1</v>
      </c>
      <c r="G18" s="9">
        <f>MIN(MAX(IF(Лист1!$T$5=0,0.1,Лист1!$T$5),IF(Лист2!$AF$6=0,0.1,Лист2!$AF$6)),IF(Лист3!$K$5=0,0.1,Лист3!$K$5))</f>
        <v>0.1</v>
      </c>
      <c r="H18" s="9">
        <f>MIN(MAX(IF(Лист1!$T$5=0,0.1,Лист1!$T$5),IF(Лист2!$AF$6=0,0.1,Лист2!$AF$6)),IF(Лист3!$K$5=0,0.1,Лист3!$K$5))</f>
        <v>0.1</v>
      </c>
      <c r="I18" s="9">
        <f>MIN(MAX(IF(Лист1!$Z$7=0,0.1,Лист1!$Z$7),IF(Лист2!$AF$6=0,0.1,Лист2!$AF$6)),IF(Лист3!$K$6=0,0.1,Лист3!$K$6))</f>
        <v>0.1</v>
      </c>
      <c r="J18" s="9">
        <f>MIN(MAX(IF(Лист1!$Z$7=0,0.1,Лист1!$Z$7),IF(Лист2!$AF$5=0,0.1,Лист2!$AF$5)),IF(Лист3!$K$7=0,0.1,Лист3!$K$7))</f>
        <v>0.1</v>
      </c>
      <c r="K18" s="9">
        <f>MIN(MAX(IF(Лист1!$Z$7=0,0.1,Лист1!$Z$7),IF(Лист2!$AF$7=0,0.1,Лист2!$AF$7)),IF(Лист3!$K$6=0,0.1,Лист3!$K$6))</f>
        <v>0.1</v>
      </c>
      <c r="L18" s="9">
        <f>MIN(MAX(IF(Лист1!$Z8=0,0.1,Лист1!$Z$8),IF(Лист2!$AF$5=0,0.1,Лист2!$AF$5)),IF(Лист3!$K$8=0,0.1,Лист3!$K$8))</f>
        <v>0.1</v>
      </c>
      <c r="M18" s="9">
        <f>MIN(MAX(IF(Лист1!$Z$8=0,0.1,Лист1!$Z$8),IF(Лист2!$AF$8=0,0.1,Лист2!$AF$8)),IF(Лист3!$K$4=0,0.1,Лист3!$K$4))</f>
        <v>0.19999999999999984</v>
      </c>
      <c r="N18" s="3">
        <f>MAX(D18:M18)</f>
        <v>0.19999999999999984</v>
      </c>
      <c r="O18" s="7"/>
      <c r="P18" s="3">
        <f t="shared" si="0"/>
        <v>0.59999999999999953</v>
      </c>
      <c r="Q18" s="7"/>
      <c r="R18" s="7"/>
      <c r="S18" s="7"/>
      <c r="T18" s="7"/>
      <c r="U18" s="7"/>
      <c r="V18" s="7"/>
      <c r="W18" s="7"/>
    </row>
    <row r="19" spans="1:23" x14ac:dyDescent="0.25">
      <c r="A19" s="9">
        <v>40</v>
      </c>
      <c r="B19" s="9">
        <v>500</v>
      </c>
      <c r="C19" s="9">
        <v>4</v>
      </c>
      <c r="D19" s="9">
        <f>MIN(MAX(IF(Лист1!$N4=0,0.1,Лист1!$N$4),IF(Лист2!$AF$7=0,0.1,Лист2!$AF$7)),IF(Лист3!$N$4=0,0.1,Лист3!$N$4))</f>
        <v>0.1</v>
      </c>
      <c r="E19" s="9">
        <f>MIN(MAX(IF(Лист1!$N$4=0,0.1,Лист1!$N$4),IF(Лист2!$AF$6=0,0.1,Лист2!$AF$6)),IF(Лист3!$N$5=0,0.1,Лист3!$N$5))</f>
        <v>0.1</v>
      </c>
      <c r="F19" s="9">
        <f>MIN(MAX(IF(Лист1!$T$5=0,0.1,Лист1!$T$5),IF(Лист2!$AF$6=0,0.1,Лист2!$AF$6)),IF(Лист3!$N$5=0,0.1,Лист3!$N$5))</f>
        <v>0.1</v>
      </c>
      <c r="G19" s="9">
        <f>MIN(MAX(IF(Лист1!$T$5=0,0.1,Лист1!$T$5),IF(Лист2!$AF$6=0,0.1,Лист2!$AF$6)),IF(Лист3!$N$5=0,0.1,Лист3!$N$5))</f>
        <v>0.1</v>
      </c>
      <c r="H19" s="9">
        <f>MIN(MAX(IF(Лист1!$T$5=0,0.1,Лист1!$T$5),IF(Лист2!$AF$6=0,0.1,Лист2!$AF$6)),IF(Лист3!$N$5=0,0.1,Лист3!$N$5))</f>
        <v>0.1</v>
      </c>
      <c r="I19" s="9">
        <f>MIN(MAX(IF(Лист1!$Z$7=0,0.1,Лист1!$Z$7),IF(Лист2!$AF$6=0,0.1,Лист2!$AF$6)),IF(Лист3!$N$6=0,0.1,Лист3!$N$6))</f>
        <v>0.20000000000000051</v>
      </c>
      <c r="J19" s="9">
        <f>MIN(MAX(IF(Лист1!$Z$7=0,0.1,Лист1!$Z$7),IF(Лист2!$AF$5=0,0.1,Лист2!$AF$5)),IF(Лист3!$N$7=0,0.1,Лист3!$N$7))</f>
        <v>0.1</v>
      </c>
      <c r="K19" s="9">
        <f>MIN(MAX(IF(Лист1!$Z$7=0,0.1,Лист1!$Z$7),IF(Лист2!$AF$7=0,0.1,Лист2!$AF$7)),IF(Лист3!$N$6=0,0.1,Лист3!$N$6))</f>
        <v>0.20000000000000051</v>
      </c>
      <c r="L19" s="9">
        <f>MIN(MAX(IF(Лист1!$Z$8=0,0.1,Лист1!$Z$8),IF(Лист2!$AF$5=0,0.1,Лист2!$AF$5)),IF(Лист3!$N$8=0,0.1,Лист3!$N$8))</f>
        <v>0.1</v>
      </c>
      <c r="M19" s="9">
        <f>MIN(MAX(IF(Лист1!$Z$8=0,0.1,Лист1!$Z$8),IF(Лист2!$AF$8=0,0.1,Лист2!$AF$8)),IF(Лист3!$N$4=0,0.1,Лист3!$N$4))</f>
        <v>0.1</v>
      </c>
      <c r="N19" s="3">
        <f>MAX(D19:M19)</f>
        <v>0.20000000000000051</v>
      </c>
      <c r="O19" s="7"/>
      <c r="P19" s="3">
        <f t="shared" si="0"/>
        <v>0.80000000000000204</v>
      </c>
      <c r="Q19" s="7"/>
      <c r="R19" s="7"/>
      <c r="S19" s="7"/>
      <c r="T19" s="7"/>
      <c r="U19" s="7"/>
      <c r="V19" s="7"/>
      <c r="W19" s="7"/>
    </row>
    <row r="20" spans="1:23" x14ac:dyDescent="0.25">
      <c r="A20" s="9">
        <v>40</v>
      </c>
      <c r="B20" s="9">
        <v>500</v>
      </c>
      <c r="C20" s="9">
        <v>5</v>
      </c>
      <c r="D20" s="9">
        <f>MIN(MAX(IF(Лист1!$N$4=0,0.1,Лист1!$N$4),IF(Лист2!$AF$7=0,0.1,Лист2!$AF$7)),IF(Лист3!$Q$4=0,0.1,Лист3!$Q$4))</f>
        <v>0.1</v>
      </c>
      <c r="E20" s="9">
        <f>MIN(MAX(IF(Лист1!$N$4=0,0.1,Лист1!$N$4),IF(Лист2!$AF$6=0,0.1,Лист2!$AF$6)),IF(Лист3!$Q$5=0,0.1,Лист3!$Q$5))</f>
        <v>0.1</v>
      </c>
      <c r="F20" s="9">
        <f>MIN(MAX(IF(Лист1!$T$5=0,0.1,Лист1!$T$5),IF(Лист2!$AF$6=0,0.1,Лист2!$AF$6)),IF(Лист3!$Q$5=0,0.1,Лист3!$Q$5))</f>
        <v>0.1</v>
      </c>
      <c r="G20" s="9">
        <f>MIN(MAX(IF(Лист1!$T$5=0,0.1,Лист1!$T$5),IF(Лист2!$AF$6=0,0.1,Лист2!$AF$6)),IF(Лист3!$Q$5=0,0.1,Лист3!$Q$5))</f>
        <v>0.1</v>
      </c>
      <c r="H20" s="9">
        <f>MIN(MAX(IF(Лист1!$T$5=0,0.1,Лист1!$T$5),IF(Лист2!$AF$6=0,0.1,Лист2!$AF$6)),IF(Лист3!$Q$5=0,0.1,Лист3!$Q$5))</f>
        <v>0.1</v>
      </c>
      <c r="I20" s="9">
        <f>MIN(MAX(IF(Лист1!$Z$7=0,0.1,Лист1!$Z$7),IF(Лист2!$AF$6=0,0.1,Лист2!$AF$6)),IF(Лист3!$Q$6=0,0.1,Лист3!$Q$6))</f>
        <v>0.20000000000000051</v>
      </c>
      <c r="J20" s="9">
        <f>MIN(MAX(IF(Лист1!$Z$7=0,0.1,Лист1!$Z$7),IF(Лист2!$AF$5=0,0.1,Лист2!$AF$5)),IF(Лист3!$Q$7=0,0.1,Лист3!$Q$7))</f>
        <v>0.1</v>
      </c>
      <c r="K20" s="9">
        <f>MIN(MAX(IF(Лист1!$Z$7=0,0.1,Лист1!$Z$7),IF(Лист2!$AF$7=0,0.1,Лист2!$AF$7)),IF(Лист3!$Q$6=0,0.1,Лист3!$Q$6))</f>
        <v>0.20000000000000051</v>
      </c>
      <c r="L20" s="9">
        <f>MIN(MAX(IF(Лист1!$Z$8=0,0.1,Лист1!$Z$8),IF(Лист2!$AF$5=0,0.1,Лист2!$AF$5)),IF(Лист3!$Q$8=0,0.1,Лист3!$Q$8))</f>
        <v>0.1</v>
      </c>
      <c r="M20" s="9">
        <f>MIN(MAX(IF(Лист1!$Z$8=0,0.1,Лист1!$Z$8),IF(Лист2!$AF$8=0,0.1,Лист2!$AF$8)),IF(Лист3!$Q$4=0,0.1,Лист3!$Q$4))</f>
        <v>0.1</v>
      </c>
      <c r="N20" s="3">
        <f>MAX(D20:M20)</f>
        <v>0.20000000000000051</v>
      </c>
      <c r="O20" s="7"/>
      <c r="P20" s="3">
        <f t="shared" si="0"/>
        <v>1.0000000000000027</v>
      </c>
      <c r="Q20" s="7"/>
      <c r="R20" s="7"/>
      <c r="S20" s="7"/>
      <c r="T20" s="7"/>
      <c r="U20" s="7"/>
      <c r="V20" s="7"/>
      <c r="W20" s="7"/>
    </row>
    <row r="21" spans="1:23" x14ac:dyDescent="0.25">
      <c r="A21" s="9">
        <v>40</v>
      </c>
      <c r="B21" s="9">
        <v>500</v>
      </c>
      <c r="C21" s="9">
        <v>6</v>
      </c>
      <c r="D21" s="9">
        <f>MIN(MAX(IF(Лист1!$N$4=0,0.1,Лист1!$N$4),IF(Лист2!$AF$7=0,0.1,Лист2!$AF$7)),IF(Лист3!$T$4=0,0.1,Лист3!$T$4))</f>
        <v>0.1</v>
      </c>
      <c r="E21" s="9">
        <f>MIN(MAX(IF(Лист1!$N$4=0,0.1,Лист1!$N$4),IF(Лист2!$AF$6=0,0.1,Лист2!$AF$6)),IF(Лист3!$T$5=0,0.1,Лист3!$T$5))</f>
        <v>0.1</v>
      </c>
      <c r="F21" s="9">
        <f>MIN(MAX(IF(Лист1!$T$5=0,0.1,Лист1!$T$5),IF(Лист2!$AF$6=0,0.1,Лист2!$AF$6)),IF(Лист3!$T$5=0,0.1,Лист3!$T$5))</f>
        <v>0.1</v>
      </c>
      <c r="G21" s="9">
        <f>MIN(MAX(IF(Лист1!$T$5=0,0.1,Лист1!$T$5),IF(Лист2!$AF$6=0,0.1,Лист2!$AF$6)),IF(Лист3!$T$5=0,0.1,Лист3!$T$5))</f>
        <v>0.1</v>
      </c>
      <c r="H21" s="9">
        <f>MIN(MAX(IF(Лист1!$T$5=0,0.1,Лист1!$T$5),IF(Лист2!$AF$6=0,0.1,Лист2!$AF$6)),IF(Лист3!$T$5=0,0.1,Лист3!$T$5))</f>
        <v>0.1</v>
      </c>
      <c r="I21" s="9">
        <f>MIN(MAX(IF(Лист1!$Z$7=0,0.1,Лист1!$Z$7),IF(Лист2!$AF$6=0,0.1,Лист2!$AF$6)),IF(Лист3!$T$6=0,0.1,Лист3!$T$6))</f>
        <v>0.20000000000000051</v>
      </c>
      <c r="J21" s="9">
        <f>MIN(MAX(IF(Лист1!$Z$7=0,0.1,Лист1!$Z$7),IF(Лист2!$AF$5=0,0.1,Лист2!$AF$5)),IF(Лист3!$T$7=0,0.1,Лист3!$T$7))</f>
        <v>0.20000000000000051</v>
      </c>
      <c r="K21" s="9">
        <f>MIN(MAX(IF(Лист1!$Z$7=0,0.1,Лист1!$Z$7),IF(Лист2!$AF$7=0,0.1,Лист2!$AF$7)),IF(Лист3!$T$6=0,0.1,Лист3!$T$6))</f>
        <v>0.20000000000000051</v>
      </c>
      <c r="L21" s="9">
        <f>MIN(MAX(IF(Лист1!$Z$8=0,0.1,Лист1!$Z$8),IF(Лист2!$AF$5=0,0.1,Лист2!$AF$5)),IF(Лист3!$T$8=0,0.1,Лист3!$T$8))</f>
        <v>0.1</v>
      </c>
      <c r="M21" s="9">
        <f>MIN(MAX(IF(Лист1!$Z$8=0,0.1,Лист1!$Z$8),IF(Лист2!$AF$8=0,0.1,Лист2!$AF$8)),IF(Лист3!$T$4=0,0.1,Лист3!$T$4))</f>
        <v>0.1</v>
      </c>
      <c r="N21" s="3">
        <f>MAX(D21:M21)</f>
        <v>0.20000000000000051</v>
      </c>
      <c r="O21" s="7"/>
      <c r="P21" s="3">
        <f t="shared" si="0"/>
        <v>1.2000000000000031</v>
      </c>
      <c r="Q21" s="7"/>
      <c r="R21" s="7"/>
      <c r="S21" s="7"/>
      <c r="T21" s="7"/>
      <c r="U21" s="7"/>
      <c r="V21" s="7"/>
      <c r="W21" s="7"/>
    </row>
    <row r="22" spans="1:23" x14ac:dyDescent="0.25">
      <c r="A22" s="9">
        <v>40</v>
      </c>
      <c r="B22" s="9">
        <v>500</v>
      </c>
      <c r="C22" s="9">
        <v>7</v>
      </c>
      <c r="D22" s="9">
        <f>MIN(MAX(IF(Лист1!$N$4=0,0.1,Лист1!$N$4),IF(Лист2!$AF$7=0,0.1,Лист2!$AF$7)),IF(Лист3!$W$4=0,0.1,Лист3!$W$4))</f>
        <v>0.1</v>
      </c>
      <c r="E22" s="9">
        <f>MIN(MAX(IF(Лист1!$N$4=0,0.1,Лист1!$N$4),IF(Лист2!$AF$6=0,0.1,Лист2!$AF$6)),IF(Лист3!$W$5=0,0.1,Лист3!$W$5))</f>
        <v>0.1</v>
      </c>
      <c r="F22" s="9">
        <f>MIN(MAX(IF(Лист1!$N$5=0,0.1,Лист1!$N$5),IF(Лист2!$AF$6=0,0.1,Лист2!$AF$6)),IF(Лист3!$W$5=0,0.1,Лист3!$W$5))</f>
        <v>0.1</v>
      </c>
      <c r="G22" s="9">
        <f>MIN(MAX(IF(Лист1!$N$5=0,0.1,Лист1!$N$5),IF(Лист2!$AF$6=0,0.1,Лист2!$AF$6)),IF(Лист3!$W$5=0,0.1,Лист3!$W$5))</f>
        <v>0.1</v>
      </c>
      <c r="H22" s="9">
        <f>MIN(MAX(IF(Лист1!$N$5=0,0.1,Лист1!$N$5),IF(Лист2!$AF$6=0,0.1,Лист2!$AF$6)),IF(Лист3!$W$5=0,0.1,Лист3!$W$5))</f>
        <v>0.1</v>
      </c>
      <c r="I22" s="9">
        <f>MIN(MAX(IF(Лист1!$Z$7=0,0.1,Лист1!$Z$7),IF(Лист2!$AF$6=0,0.1,Лист2!$AF$6)),IF(Лист3!$W$6=0,0.1,Лист3!$W$6))</f>
        <v>0.1</v>
      </c>
      <c r="J22" s="9">
        <f>MIN(MAX(IF(Лист1!$Z$7=0,0.1,Лист1!$Z$7),IF(Лист2!$AF$5=0,0.1,Лист2!$AF$5)),IF(Лист3!$W$7=0,0.1,Лист3!$W$7))</f>
        <v>0.20000000000000051</v>
      </c>
      <c r="K22" s="9">
        <f>MIN(MAX(IF(Лист1!$Z$7=0,0.1,Лист1!$Z$7),IF(Лист2!$AF$7=0,0.1,Лист2!$AF$7)),IF(Лист3!$W$6=0,0.1,Лист3!$W$6))</f>
        <v>0.1</v>
      </c>
      <c r="L22" s="9">
        <f>MIN(MAX(IF(Лист1!$Z8=0,0.1,Лист1!$Z$8),IF(Лист2!$AF$5=0,0.1,Лист2!$AF$5)),IF(Лист3!$W$8=0,0.1,Лист3!$W$8))</f>
        <v>0.20000000000000043</v>
      </c>
      <c r="M22" s="9">
        <f>MIN(MAX(IF(Лист1!$Z$8=0,0.1,Лист1!$Z$8),IF(Лист2!$AF$8=0,0.1,Лист2!$AF$8)),IF(Лист3!$W$4=0,0.1,Лист3!$W$4))</f>
        <v>0.1</v>
      </c>
      <c r="N22" s="3">
        <f>MAX(D22:M22)</f>
        <v>0.20000000000000051</v>
      </c>
      <c r="P22" s="3">
        <f t="shared" si="0"/>
        <v>1.4000000000000035</v>
      </c>
    </row>
    <row r="23" spans="1:23" x14ac:dyDescent="0.25">
      <c r="A23" s="9">
        <v>40</v>
      </c>
      <c r="B23" s="9">
        <v>500</v>
      </c>
      <c r="C23" s="9">
        <v>8</v>
      </c>
      <c r="D23" s="9">
        <f>MIN(MAX(IF(Лист1!$N$4=0,0.1,Лист1!$N$4),IF(Лист2!$AF$7=0,0.1,Лист2!$AF$7)),IF(Лист3!$Z$4=0,0.1,Лист3!$Z$4))</f>
        <v>0.1</v>
      </c>
      <c r="E23" s="9">
        <f>MIN(MAX(IF(Лист1!$N$4=0,0.1,Лист1!$N$4),IF(Лист2!$AF$6=0,0.1,Лист2!$AF$6)),IF(Лист3!$Z$5=0,0.1,Лист3!$Z$5))</f>
        <v>0.1</v>
      </c>
      <c r="F23" s="9">
        <f>MIN(MAX(IF(Лист1!$N$5=0,0.1,Лист1!$N$5),IF(Лист2!$AF$6=0,0.1,Лист2!$AF$6)),IF(Лист3!$Z$5=0,0.1,Лист3!$Z$5))</f>
        <v>0.1</v>
      </c>
      <c r="G23" s="9">
        <f>MIN(MAX(IF(Лист1!$N$5=0,0.1,Лист1!$N$5),IF(Лист2!$AF$6=0,0.1,Лист2!$AF$6)),IF(Лист3!$Z$5=0,0.1,Лист3!$Z$5))</f>
        <v>0.1</v>
      </c>
      <c r="H23" s="9">
        <f>MIN(MAX(IF(Лист1!$N$5=0,0.1,Лист1!$N$5),IF(Лист2!$AF$6=0,0.1,Лист2!$AF$6)),IF(Лист3!$Z$5=0,0.1,Лист3!$Z$5))</f>
        <v>0.1</v>
      </c>
      <c r="I23" s="9">
        <f>MIN(MAX(IF(Лист1!$Z$7=0,0.1,Лист1!$Z$7),IF(Лист2!$AF$6=0,0.1,Лист2!$AF$6)),IF(Лист3!$Z$6=0,0.1,Лист3!$Z$6))</f>
        <v>0.1</v>
      </c>
      <c r="J23" s="9">
        <f>MIN(MAX(IF(Лист1!$Z$7=0,0.1,Лист1!$Z$7),IF(Лист2!$AF$5=0,0.1,Лист2!$AF$5)),IF(Лист3!$Z$7=0,0.1,Лист3!$Z$7))</f>
        <v>0.19999999999999937</v>
      </c>
      <c r="K23" s="9">
        <f>MIN(MAX(IF(Лист1!$Z$7=0,0.1,Лист1!$Z$7),IF(Лист2!$AF$7=0,0.1,Лист2!$AF$7)),IF(Лист3!$Z$6=0,0.1,Лист3!$Z$6))</f>
        <v>0.1</v>
      </c>
      <c r="L23" s="9">
        <f>MIN(MAX(IF(Лист1!$Z$8=0,0.1,Лист1!$Z$8),IF(Лист2!$AF$5=0,0.1,Лист2!$AF$5)),IF(Лист3!$Z$8=0,0.1,Лист3!$Z$8))</f>
        <v>0.79999999999999949</v>
      </c>
      <c r="M23" s="9">
        <f>MIN(MAX(IF(Лист1!$Z$8=0,0.1,Лист1!$Z$8),IF(Лист2!$AF$8=0,0.1,Лист2!$AF$8)),IF(Лист3!$Z$4=0,0.1,Лист3!$Z$4))</f>
        <v>0.1</v>
      </c>
      <c r="N23" s="3">
        <f>MAX(D23:M23)</f>
        <v>0.79999999999999949</v>
      </c>
      <c r="P23" s="3">
        <f t="shared" si="0"/>
        <v>6.3999999999999959</v>
      </c>
    </row>
    <row r="24" spans="1:23" x14ac:dyDescent="0.25">
      <c r="A24" s="9">
        <v>40</v>
      </c>
      <c r="B24" s="9">
        <v>500</v>
      </c>
      <c r="C24" s="9">
        <v>9</v>
      </c>
      <c r="D24" s="9">
        <f>MIN(MAX(IF(Лист1!$N$4=0,0.1,Лист1!$N$4),IF(Лист2!$AF$7=0,0.1,Лист2!$AF$7)),IF(Лист3!$AC$4=0,0.1,Лист3!$AC$4))</f>
        <v>0.1</v>
      </c>
      <c r="E24" s="9">
        <f>MIN(MAX(IF(Лист1!$N$4=0,0.1,Лист1!$N$4),IF(Лист2!$AF$6=0,0.1,Лист2!$AF$6)),IF(Лист3!$AC$5=0,0.1,Лист3!$AC$5))</f>
        <v>0.1</v>
      </c>
      <c r="F24" s="9">
        <f>MIN(MAX(IF(Лист1!$N$5=0,0.1,Лист1!$N$5),IF(Лист2!$AF$6=0,0.1,Лист2!$AF$6)),IF(Лист3!$AC$5=0,0.1,Лист3!$AC$5))</f>
        <v>0.1</v>
      </c>
      <c r="G24" s="9">
        <f>MIN(MAX(IF(Лист1!$N$5=0,0.1,Лист1!$N$5),IF(Лист2!$AF$6=0,0.1,Лист2!$AF$6)),IF(Лист3!$AC$5=0,0.1,Лист3!$AC$5))</f>
        <v>0.1</v>
      </c>
      <c r="H24" s="9">
        <f>MIN(MAX(IF(Лист1!$N$5=0,0.1,Лист1!$N$5),IF(Лист2!$AF$6=0,0.1,Лист2!$AF$6)),IF(Лист3!$AC$5=0,0.1,Лист3!$AC$5))</f>
        <v>0.1</v>
      </c>
      <c r="I24" s="9">
        <f>MIN(MAX(IF(Лист1!$Z$7=0,0.1,Лист1!$Z$7),IF(Лист2!$AF$6=0,0.1,Лист2!$AF$6)),IF(Лист3!$AC$6=0,0.1,Лист3!$AC$6))</f>
        <v>0.1</v>
      </c>
      <c r="J24" s="9">
        <f>MIN(MAX(IF(Лист1!$Z$7=0,0.1,Лист1!$Z$7),IF(Лист2!$AF$5=0,0.1,Лист2!$AF$5)),IF(Лист3!$AC$7=0,0.1,Лист3!$AC$7))</f>
        <v>0.1</v>
      </c>
      <c r="K24" s="9">
        <f>MIN(MAX(IF(Лист1!$Z$7=0,0.1,Лист1!$Z$7),IF(Лист2!$AF$7=0,0.1,Лист2!$AF$7)),IF(Лист3!$AC$6=0,0.1,Лист3!$AC$6))</f>
        <v>0.1</v>
      </c>
      <c r="L24" s="9">
        <f>MIN(MAX(IF(Лист1!$Z$8=0,0.1,Лист1!$Z$8),IF(Лист2!$AF$5=0,0.1,Лист2!$AF$5)),IF(Лист3!$AC$8=0,0.1,Лист3!$AC$8))</f>
        <v>0.79999999999999949</v>
      </c>
      <c r="M24" s="9">
        <f>MIN(MAX(IF(Лист1!$Z$8=0,0.1,Лист1!$Z$8),IF(Лист2!$AF$8=0,0.1,Лист2!$AF$8)),IF(Лист3!$AC$4=0,0.1,Лист3!$AC$4))</f>
        <v>0.1</v>
      </c>
      <c r="N24" s="3">
        <f t="shared" ref="N24:N25" si="1">MAX(D24:M24)</f>
        <v>0.79999999999999949</v>
      </c>
      <c r="O24" s="6"/>
      <c r="P24" s="3">
        <f t="shared" si="0"/>
        <v>7.1999999999999957</v>
      </c>
      <c r="Q24" s="6"/>
      <c r="R24" s="6"/>
      <c r="S24" s="6"/>
      <c r="T24" s="6"/>
      <c r="U24" s="6"/>
      <c r="V24" s="6"/>
      <c r="W24" s="6"/>
    </row>
    <row r="25" spans="1:23" x14ac:dyDescent="0.25">
      <c r="A25" s="9">
        <v>40</v>
      </c>
      <c r="B25" s="9">
        <v>500</v>
      </c>
      <c r="C25" s="9">
        <v>10</v>
      </c>
      <c r="D25" s="9">
        <f>MIN(MAX(IF(Лист1!$N$4=0,0.1,Лист1!$N$4),IF(Лист2!$AF$7=0,0.1,Лист2!$AF$7)),IF(Лист3!$AF$4=0,0.1,Лист3!$AF$4))</f>
        <v>0.1</v>
      </c>
      <c r="E25" s="9">
        <f>MIN(MAX(IF(Лист1!$N$4=0,0.1,Лист1!$N$4),IF(Лист2!$AF$6=0,0.1,Лист2!$AF$6)),IF(Лист3!$AF$5=0,0.1,Лист3!$AF$5))</f>
        <v>0.1</v>
      </c>
      <c r="F25" s="9">
        <f>MIN(MAX(IF(Лист1!$N$5=0,0.1,Лист1!$N$5),IF(Лист2!$AF$6=0,0.1,Лист2!$AF$6)),IF(Лист3!$AF$5=0,0.1,Лист3!$AF$5))</f>
        <v>0.1</v>
      </c>
      <c r="G25" s="9">
        <f>MIN(MAX(IF(Лист1!$N$5=0,0.1,Лист1!$N$5),IF(Лист2!$AF$6=0,0.1,Лист2!$AF$6)),IF(Лист3!$AF$5=0,0.1,Лист3!$AF$5))</f>
        <v>0.1</v>
      </c>
      <c r="H25" s="9">
        <f>MIN(MAX(IF(Лист1!$N$5=0,0.1,Лист1!$N$5),IF(Лист2!$AF$6=0,0.1,Лист2!$AF$6)),IF(Лист3!$AF$5=0,0.1,Лист3!$AF$5))</f>
        <v>0.1</v>
      </c>
      <c r="I25" s="9">
        <f>MIN(MAX(IF(Лист1!$Z$7=0,0.1,Лист1!$Z$7),IF(Лист2!$AF$6=0,0.1,Лист2!$AF$6)),IF(Лист3!$AF$6=0,0.1,Лист3!$AF$6))</f>
        <v>0.1</v>
      </c>
      <c r="J25" s="9">
        <f>MIN(MAX(IF(Лист1!$Z$7=0,0.1,Лист1!$Z$7),IF(Лист2!$AF$5=0,0.1,Лист2!$AF$5)),IF(Лист3!$AF$7=0,0.1,Лист3!$AF$7))</f>
        <v>0.1</v>
      </c>
      <c r="K25" s="9">
        <f>MIN(MAX(IF(Лист1!$Z$7=0,0.1,Лист1!$Z$7),IF(Лист2!$AF$7=0,0.1,Лист2!$AF$7)),IF(Лист3!$AF$6=0,0.1,Лист3!$AF$6))</f>
        <v>0.1</v>
      </c>
      <c r="L25" s="9">
        <f>MIN(MAX(IF(Лист1!$Z$8=0,0.1,Лист1!$Z$8),IF(Лист2!$AF$5=0,0.1,Лист2!$AF$5)),IF(Лист3!$AF$8=0,0.1,Лист3!$AF$8))</f>
        <v>0.79999999999999949</v>
      </c>
      <c r="M25" s="9">
        <f>MIN(MAX(IF(Лист1!$Z$8=0,0.1,Лист1!$Z$8),IF(Лист2!$AF$8=0,0.1,Лист2!$AF$8)),IF(Лист3!$AF$4=0,0.1,Лист3!$AF$4))</f>
        <v>0.1</v>
      </c>
      <c r="N25" s="3">
        <f t="shared" si="1"/>
        <v>0.79999999999999949</v>
      </c>
      <c r="P25" s="3">
        <f t="shared" si="0"/>
        <v>7.9999999999999947</v>
      </c>
    </row>
    <row r="26" spans="1:2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N26" s="5"/>
      <c r="O26" s="5"/>
      <c r="P26" s="5"/>
      <c r="Q26" s="5"/>
      <c r="R26" s="5"/>
      <c r="S26" s="5"/>
      <c r="T26" s="5"/>
      <c r="U26" s="5"/>
      <c r="V26" s="5"/>
      <c r="W26" s="5"/>
    </row>
  </sheetData>
  <mergeCells count="1">
    <mergeCell ref="D13:N1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workbookViewId="0">
      <selection activeCell="U3" sqref="U3"/>
    </sheetView>
  </sheetViews>
  <sheetFormatPr defaultRowHeight="15" x14ac:dyDescent="0.25"/>
  <cols>
    <col min="1" max="1" width="10.28515625" style="3" customWidth="1"/>
    <col min="2" max="2" width="12.28515625" style="3" customWidth="1"/>
    <col min="3" max="3" width="11.7109375" style="3" customWidth="1"/>
    <col min="4" max="13" width="6.7109375" style="3" customWidth="1"/>
    <col min="14" max="14" width="14.42578125" style="3" customWidth="1"/>
    <col min="15" max="15" width="10.42578125" style="3" customWidth="1"/>
    <col min="16" max="16" width="5.7109375" style="3" customWidth="1"/>
    <col min="17" max="17" width="5.85546875" style="3" customWidth="1"/>
    <col min="18" max="19" width="5.7109375" style="3" customWidth="1"/>
    <col min="20" max="20" width="5.28515625" style="3" customWidth="1"/>
    <col min="21" max="21" width="10.42578125" style="3" customWidth="1"/>
    <col min="22" max="33" width="5.7109375" style="3" customWidth="1"/>
    <col min="34" max="16384" width="9.140625" style="3"/>
  </cols>
  <sheetData>
    <row r="1" spans="1:21" x14ac:dyDescent="0.25">
      <c r="A1" s="3" t="s">
        <v>12</v>
      </c>
      <c r="B1" s="3" t="s">
        <v>16</v>
      </c>
      <c r="C1" s="3" t="s">
        <v>5</v>
      </c>
      <c r="D1" s="3" t="s">
        <v>4</v>
      </c>
      <c r="J1" s="7"/>
      <c r="K1" s="8"/>
    </row>
    <row r="2" spans="1:21" x14ac:dyDescent="0.25">
      <c r="A2" s="3">
        <v>1</v>
      </c>
      <c r="B2" s="3" t="s">
        <v>13</v>
      </c>
      <c r="C2" s="3" t="s">
        <v>14</v>
      </c>
      <c r="D2" s="3" t="s">
        <v>15</v>
      </c>
      <c r="G2" s="3" t="s">
        <v>3</v>
      </c>
      <c r="J2" s="7"/>
      <c r="K2" s="7"/>
      <c r="L2" s="7"/>
    </row>
    <row r="3" spans="1:21" x14ac:dyDescent="0.25">
      <c r="A3" s="3">
        <v>2</v>
      </c>
      <c r="B3" s="3" t="s">
        <v>13</v>
      </c>
      <c r="C3" s="3" t="s">
        <v>17</v>
      </c>
      <c r="D3" s="3" t="s">
        <v>18</v>
      </c>
      <c r="G3" s="3" t="s">
        <v>1</v>
      </c>
      <c r="J3" s="7"/>
      <c r="K3" s="7"/>
      <c r="L3" s="7"/>
      <c r="U3" s="3" t="s">
        <v>38</v>
      </c>
    </row>
    <row r="4" spans="1:21" x14ac:dyDescent="0.25">
      <c r="A4" s="3">
        <v>3</v>
      </c>
      <c r="B4" s="3" t="s">
        <v>19</v>
      </c>
      <c r="C4" s="3" t="s">
        <v>17</v>
      </c>
      <c r="D4" s="3" t="s">
        <v>18</v>
      </c>
      <c r="G4" s="6" t="s">
        <v>9</v>
      </c>
      <c r="H4" s="6"/>
      <c r="I4" s="6"/>
      <c r="J4" s="6"/>
      <c r="K4" s="6"/>
      <c r="L4" s="6"/>
      <c r="M4" s="6"/>
      <c r="N4" s="6"/>
      <c r="O4" s="6"/>
      <c r="P4" s="6"/>
      <c r="R4" s="3" t="s">
        <v>37</v>
      </c>
      <c r="U4" s="3">
        <v>6</v>
      </c>
    </row>
    <row r="5" spans="1:21" x14ac:dyDescent="0.25">
      <c r="A5" s="3">
        <v>4</v>
      </c>
      <c r="B5" s="7" t="s">
        <v>17</v>
      </c>
      <c r="C5" s="7" t="s">
        <v>17</v>
      </c>
      <c r="D5" s="7" t="s">
        <v>17</v>
      </c>
      <c r="E5" s="7"/>
      <c r="G5" s="6" t="s">
        <v>27</v>
      </c>
      <c r="H5" s="6"/>
      <c r="I5" s="6"/>
      <c r="J5" s="6"/>
      <c r="K5" s="6"/>
      <c r="L5" s="6"/>
      <c r="M5" s="6"/>
      <c r="N5" s="6"/>
      <c r="O5" s="6"/>
      <c r="P5" s="6"/>
    </row>
    <row r="6" spans="1:21" x14ac:dyDescent="0.25">
      <c r="A6" s="3">
        <v>5</v>
      </c>
      <c r="B6" s="7" t="s">
        <v>17</v>
      </c>
      <c r="C6" s="7" t="s">
        <v>21</v>
      </c>
      <c r="D6" s="7" t="s">
        <v>22</v>
      </c>
      <c r="E6" s="7"/>
      <c r="G6" s="6" t="s">
        <v>28</v>
      </c>
      <c r="H6" s="6"/>
      <c r="I6" s="6"/>
      <c r="J6" s="6"/>
      <c r="K6" s="6"/>
      <c r="L6" s="6"/>
      <c r="M6" s="6"/>
      <c r="N6" s="6"/>
      <c r="O6" s="6"/>
      <c r="P6" s="6"/>
    </row>
    <row r="7" spans="1:21" x14ac:dyDescent="0.25">
      <c r="A7" s="3">
        <v>6</v>
      </c>
      <c r="B7" s="7" t="s">
        <v>20</v>
      </c>
      <c r="C7" s="7" t="s">
        <v>17</v>
      </c>
      <c r="D7" s="7" t="s">
        <v>17</v>
      </c>
      <c r="E7" s="7"/>
      <c r="G7" s="6" t="s">
        <v>0</v>
      </c>
      <c r="H7" s="6"/>
      <c r="I7" s="6"/>
      <c r="J7" s="6"/>
      <c r="K7" s="6"/>
      <c r="L7" s="6"/>
      <c r="M7" s="6"/>
      <c r="N7" s="6"/>
      <c r="O7" s="6"/>
      <c r="P7" s="6"/>
    </row>
    <row r="8" spans="1:21" x14ac:dyDescent="0.25">
      <c r="A8" s="3">
        <v>7</v>
      </c>
      <c r="B8" s="7" t="s">
        <v>20</v>
      </c>
      <c r="C8" s="7" t="s">
        <v>21</v>
      </c>
      <c r="D8" s="7" t="s">
        <v>22</v>
      </c>
      <c r="E8" s="7"/>
      <c r="G8" s="6" t="s">
        <v>2</v>
      </c>
      <c r="H8" s="6"/>
      <c r="I8" s="6"/>
      <c r="J8" s="6"/>
      <c r="K8" s="6"/>
      <c r="L8" s="6"/>
      <c r="M8" s="6"/>
      <c r="N8" s="6"/>
      <c r="O8" s="6"/>
      <c r="P8" s="6"/>
    </row>
    <row r="9" spans="1:21" x14ac:dyDescent="0.25">
      <c r="A9" s="3">
        <v>8</v>
      </c>
      <c r="B9" s="7" t="s">
        <v>20</v>
      </c>
      <c r="C9" s="7" t="s">
        <v>14</v>
      </c>
      <c r="D9" s="7" t="s">
        <v>17</v>
      </c>
      <c r="E9" s="7"/>
      <c r="G9" s="6" t="s">
        <v>11</v>
      </c>
      <c r="H9" s="6"/>
      <c r="I9" s="6"/>
      <c r="J9" s="6"/>
      <c r="K9" s="6"/>
      <c r="L9" s="6"/>
      <c r="M9" s="6"/>
      <c r="N9" s="6"/>
      <c r="O9" s="6"/>
      <c r="P9" s="6"/>
    </row>
    <row r="10" spans="1:21" x14ac:dyDescent="0.25">
      <c r="A10" s="12">
        <v>9</v>
      </c>
      <c r="B10" s="13" t="s">
        <v>23</v>
      </c>
      <c r="C10" s="13" t="s">
        <v>21</v>
      </c>
      <c r="D10" s="13" t="s">
        <v>24</v>
      </c>
      <c r="E10" s="13"/>
      <c r="F10" s="12"/>
      <c r="G10" s="13" t="s">
        <v>10</v>
      </c>
      <c r="H10" s="13"/>
      <c r="I10" s="13"/>
      <c r="J10" s="13"/>
      <c r="K10" s="13"/>
      <c r="L10" s="13"/>
      <c r="M10" s="13"/>
      <c r="N10" s="13"/>
      <c r="O10" s="6"/>
      <c r="P10" s="6"/>
    </row>
    <row r="11" spans="1:21" x14ac:dyDescent="0.25">
      <c r="A11" s="12">
        <v>10</v>
      </c>
      <c r="B11" s="13" t="s">
        <v>23</v>
      </c>
      <c r="C11" s="13" t="s">
        <v>25</v>
      </c>
      <c r="D11" s="13" t="s">
        <v>15</v>
      </c>
      <c r="E11" s="13"/>
      <c r="F11" s="12"/>
      <c r="G11" s="13" t="s">
        <v>26</v>
      </c>
      <c r="H11" s="13"/>
      <c r="I11" s="13"/>
      <c r="J11" s="13"/>
      <c r="K11" s="13"/>
      <c r="L11" s="13"/>
      <c r="M11" s="13"/>
      <c r="N11" s="13"/>
      <c r="O11" s="6"/>
      <c r="P11" s="6"/>
    </row>
    <row r="12" spans="1:2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21" x14ac:dyDescent="0.25">
      <c r="A13" s="7"/>
      <c r="B13" s="8"/>
      <c r="C13" s="8"/>
      <c r="D13" s="11" t="s">
        <v>39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21" x14ac:dyDescent="0.25">
      <c r="A14" s="3" t="s">
        <v>16</v>
      </c>
      <c r="B14" s="3" t="s">
        <v>5</v>
      </c>
      <c r="C14" s="3" t="s">
        <v>4</v>
      </c>
      <c r="D14" s="3" t="s">
        <v>6</v>
      </c>
      <c r="E14" s="3" t="s">
        <v>7</v>
      </c>
      <c r="F14" s="3" t="s">
        <v>8</v>
      </c>
      <c r="G14" s="3" t="s">
        <v>29</v>
      </c>
      <c r="H14" s="3" t="s">
        <v>30</v>
      </c>
      <c r="I14" s="3" t="s">
        <v>31</v>
      </c>
      <c r="J14" s="3" t="s">
        <v>32</v>
      </c>
      <c r="K14" s="3" t="s">
        <v>33</v>
      </c>
      <c r="L14" s="3" t="s">
        <v>34</v>
      </c>
      <c r="M14" s="3" t="s">
        <v>35</v>
      </c>
      <c r="N14" s="3" t="s">
        <v>36</v>
      </c>
    </row>
    <row r="15" spans="1:21" x14ac:dyDescent="0.25">
      <c r="A15" s="9">
        <v>50</v>
      </c>
      <c r="B15" s="9">
        <v>500</v>
      </c>
      <c r="C15" s="9">
        <v>0</v>
      </c>
      <c r="D15" s="9">
        <f>MIN(MAX(IF(Лист1!$N$4=0,0.1,Лист1!$NH$4),IF(Лист2!$AF$7=0,0.1,Лист2!$AF$7)),IF(Лист3!$B$4=0,0.1,Лист3!$B$4))</f>
        <v>0.1</v>
      </c>
      <c r="E15" s="9">
        <f>MIN(MAX(IF(Лист1!$N$4=0,0.1,Лист1!$N$4),IF(Лист2!$AF$6=0,0.1,Лист2!$AF$6)),IF(Лист3!$B$5=0,0.1,Лист3!$B$5))</f>
        <v>0.1</v>
      </c>
      <c r="F15" s="9">
        <f>MIN(MAX(IF(Лист1!$T$5=0,0.1,Лист1!$T$5),IF(Лист2!$AF$6=0,0.1,Лист2!$AF$6)),IF(Лист3!$B$5=0,0.1,Лист3!$B$5))</f>
        <v>0.1</v>
      </c>
      <c r="G15" s="9">
        <f>MIN(MAX(IF(Лист1!$T$5=0,0.1,Лист1!$T$5),IF(Лист2!$AF$6=0,0.1,Лист2!$AF$6)),IF(Лист3!$B$5=0,0.1,Лист3!$B$5))</f>
        <v>0.1</v>
      </c>
      <c r="H15" s="9">
        <f>MIN(MAX(IF(Лист1!$T$5=0,0.1,Лист1!$T$5),IF(Лист2!$AF$6=0,0.1,Лист2!$AF$6)),IF(Лист3!$B$5=0,0.1,Лист3!$B$5))</f>
        <v>0.1</v>
      </c>
      <c r="I15" s="9">
        <f>MIN(MAX(IF(Лист1!$T$5=0,0.1,Лист1!$T$5),IF(Лист2!$AF$6=0,0.1,Лист2!$AF$6)),IF(Лист3!$B$5=0,0.1,Лист3!$B$5))</f>
        <v>0.1</v>
      </c>
      <c r="J15" s="9">
        <f>MIN(MAX(IF(Лист1!$T$5=0,0.1,Лист1!$T$5),IF(Лист2!$AF$6=0,0.1,Лист2!$AF$6)),IF(Лист3!$B$5=0,0.1,Лист3!$B$5))</f>
        <v>0.1</v>
      </c>
      <c r="K15" s="9">
        <f>MIN(MAX(IF(Лист1!$T$5=0,0.1,Лист1!$T$5),IF(Лист2!$AF$6=0,0.1,Лист2!$AF$6)),IF(Лист3!$B$5=0,0.1,Лист3!$B$5))</f>
        <v>0.1</v>
      </c>
      <c r="L15" s="9">
        <f>MIN(MAX(IF(Лист1!$AF$8=0,0.1,Лист1!$AF$8),IF(Лист2!$AF$5=0,0.1,Лист2!$AF$5)),IF(Лист3!$B$8=0,0.1,Лист3!$B$8))</f>
        <v>0.1</v>
      </c>
      <c r="M15" s="9">
        <f>MIN(MAX(IF(Лист1!$AF$8=0,0.1,Лист1!$F$8),IF(Лист2!$AF$8=0,0.1,Лист2!$AF$8)),IF(Лист3!$B$4=0,0.1,Лист3!$B$4))</f>
        <v>1</v>
      </c>
      <c r="N15" s="3">
        <f>MAX(D15:M15)</f>
        <v>1</v>
      </c>
      <c r="P15" s="3">
        <f>N15*C15</f>
        <v>0</v>
      </c>
    </row>
    <row r="16" spans="1:21" x14ac:dyDescent="0.25">
      <c r="A16" s="9">
        <v>50</v>
      </c>
      <c r="B16" s="9">
        <v>500</v>
      </c>
      <c r="C16" s="9">
        <v>1</v>
      </c>
      <c r="D16" s="9">
        <f>MIN(MAX(IF(Лист1!$N$4=0,0.1,Лист1!$N$4),IF(Лист2!$AF$7=0,0.1,Лист2!$AF$7)),IF(Лист3!$E$4=0,0.1,Лист3!$E$4))</f>
        <v>0.1</v>
      </c>
      <c r="E16" s="9">
        <f>MIN(MAX(IF(Лист1!$N$4=0,0.1,Лист1!$N$4),IF(Лист2!$AF$6=0,0.1,Лист2!$AF$6)),IF(Лист3!$E$5=0,0.1,Лист3!$E$5))</f>
        <v>0.1</v>
      </c>
      <c r="F16" s="9">
        <f>MIN(MAX(IF(Лист1!$T$5=0,0.1,Лист1!$T$5),IF(Лист2!$AF$6=0,0.1,Лист2!$AF$6)),IF(Лист3!$E$5=0,0.1,Лист3!$E$5))</f>
        <v>0.1</v>
      </c>
      <c r="G16" s="9">
        <f>MIN(MAX(IF(Лист1!$T$5=0,0.1,Лист1!$T$5),IF(Лист2!$AF$6=0,0.1,Лист2!$AF$6)),IF(Лист3!$E$5=0,0.1,Лист3!$E$5))</f>
        <v>0.1</v>
      </c>
      <c r="H16" s="9">
        <f>MIN(MAX(IF(Лист1!$T$5=0,0.1,Лист1!$T$5),IF(Лист2!$AF$6=0,0.1,Лист2!$AF$6)),IF(Лист3!$E$5=0,0.1,Лист3!$E$5))</f>
        <v>0.1</v>
      </c>
      <c r="I16" s="9">
        <f>MIN(MAX(IF(Лист1!$T$5=0,0.1,Лист1!$T$5),IF(Лист2!$AF$6=0,0.1,Лист2!$AF$6)),IF(Лист3!$E$5=0,0.1,Лист3!$E$5))</f>
        <v>0.1</v>
      </c>
      <c r="J16" s="9">
        <f>MIN(MAX(IF(Лист1!$T$5=0,0.1,Лист1!$T$5),IF(Лист2!$AF$6=0,0.1,Лист2!$AF$6)),IF(Лист3!$E$5=0,0.1,Лист3!$E$5))</f>
        <v>0.1</v>
      </c>
      <c r="K16" s="9">
        <f>MIN(MAX(IF(Лист1!$T$5=0,0.1,Лист1!$T$5),IF(Лист2!$AF$6=0,0.1,Лист2!$AF$6)),IF(Лист3!$E$5=0,0.1,Лист3!$E$5))</f>
        <v>0.1</v>
      </c>
      <c r="L16" s="9">
        <f>MIN(MAX(IF(Лист1!$AF$8=0,0.1,Лист1!$AF$8),IF(Лист2!$AF$5=0,0.1,Лист2!$AF$5)),IF(Лист3!$E$8=0,0.1,Лист3!$E$8))</f>
        <v>0.1</v>
      </c>
      <c r="M16" s="9">
        <f>MIN(MAX(IF(Лист1!$AF$8=0,0.1,Лист1!$AF$8),IF(Лист2!$AF$8=0,0.1,Лист2!$AF$8)),IF(Лист3!$E$4=0,0.1,Лист3!$E$4))</f>
        <v>1</v>
      </c>
      <c r="N16" s="3">
        <f>MAX(D16:M16)</f>
        <v>1</v>
      </c>
      <c r="P16" s="3">
        <f t="shared" ref="P16:P25" si="0">N16*C16</f>
        <v>1</v>
      </c>
    </row>
    <row r="17" spans="1:23" x14ac:dyDescent="0.25">
      <c r="A17" s="9">
        <v>50</v>
      </c>
      <c r="B17" s="9">
        <v>500</v>
      </c>
      <c r="C17" s="9">
        <v>2</v>
      </c>
      <c r="D17" s="9">
        <f>MIN(MAX(IF(Лист1!$N$4=0,0.1,Лист1!$N$4),IF(Лист2!$AF$7=0,0.1,Лист2!$AF$7)),IF(Лист3!$H$4=0,0.1,Лист3!$H$4))</f>
        <v>0.1</v>
      </c>
      <c r="E17" s="9">
        <f>MIN(MAX(IF(Лист1!$N$4=0,0.1,Лист1!$N$4),IF(Лист2!$AF$6=0,0.1,Лист2!$AF$6)),IF(Лист3!$H$5=0,0.1,Лист3!$H$5))</f>
        <v>0.1</v>
      </c>
      <c r="F17" s="9">
        <f>MIN(MAX(IF(Лист1!$T$5=0,0.1,Лист1!$T$5),IF(Лист2!$AF$6=0,0.1,Лист2!$AF$6)),IF(Лист3!$H$5=0,0.1,Лист3!$H$5))</f>
        <v>0.1</v>
      </c>
      <c r="G17" s="9">
        <f>MIN(MAX(IF(Лист1!$T$5=0,0.1,Лист1!$T$5),IF(Лист2!$AF$6=0,0.1,Лист2!$AF$6)),IF(Лист3!$H$5=0,0.1,Лист3!$H$5))</f>
        <v>0.1</v>
      </c>
      <c r="H17" s="9">
        <f>MIN(MAX(IF(Лист1!$T$5=0,0.1,Лист1!$T$5),IF(Лист2!$AF$6=0,0.1,Лист2!$AF$6)),IF(Лист3!$H$5=0,0.1,Лист3!$H$5))</f>
        <v>0.1</v>
      </c>
      <c r="I17" s="9">
        <f>MIN(MAX(IF(Лист1!$T$5=0,0.1,Лист1!$T$5),IF(Лист2!$AF$6=0,0.1,Лист2!$AF$6)),IF(Лист3!$H$5=0,0.1,Лист3!$H$5))</f>
        <v>0.1</v>
      </c>
      <c r="J17" s="9">
        <f>MIN(MAX(IF(Лист1!$T$5=0,0.1,Лист1!$T$5),IF(Лист2!$AF$6=0,0.1,Лист2!$AF$6)),IF(Лист3!$H$5=0,0.1,Лист3!$H$5))</f>
        <v>0.1</v>
      </c>
      <c r="K17" s="9">
        <f>MIN(MAX(IF(Лист1!$T$5=0,0.1,Лист1!$T$5),IF(Лист2!$AF$6=0,0.1,Лист2!$AF$6)),IF(Лист3!$H$5=0,0.1,Лист3!$H$5))</f>
        <v>0.1</v>
      </c>
      <c r="L17" s="9">
        <f>MIN(MAX(IF(Лист1!$AF$8=0,0.1,Лист1!$AF$8),IF(Лист2!$AF$5=0,0.1,Лист2!$AF$5)),IF(Лист3!$H$8=0,0.1,Лист3!$H$8))</f>
        <v>0.1</v>
      </c>
      <c r="M17" s="9">
        <f>MIN(MAX(IF(Лист1!$AF$8=0,0.1,Лист1!$AF$8),IF(Лист2!$AF$8=0,0.1,Лист2!$AF$8)),IF(Лист3!$H$4=0,0.1,Лист3!$H$4))</f>
        <v>0.79999999999999993</v>
      </c>
      <c r="N17" s="3">
        <f>MAX(D17:M17)</f>
        <v>0.79999999999999993</v>
      </c>
      <c r="O17" s="7"/>
      <c r="P17" s="3">
        <f t="shared" si="0"/>
        <v>1.5999999999999999</v>
      </c>
      <c r="Q17" s="7"/>
      <c r="R17" s="7"/>
      <c r="S17" s="7"/>
      <c r="T17" s="7"/>
    </row>
    <row r="18" spans="1:23" x14ac:dyDescent="0.25">
      <c r="A18" s="9">
        <v>50</v>
      </c>
      <c r="B18" s="9">
        <v>500</v>
      </c>
      <c r="C18" s="9">
        <v>3</v>
      </c>
      <c r="D18" s="9">
        <f>MIN(MAX(IF(Лист1!$N$4=0,0.1,Лист1!$N$4),IF(Лист2!$AF$7=0,0.1,Лист2!$AF$7)),IF(Лист3!$K$4=0,0.1,Лист3!$K$4))</f>
        <v>0.1</v>
      </c>
      <c r="E18" s="9">
        <f>MIN(MAX(IF(Лист1!$N$4=0,0.1,Лист1!$N$4),IF(Лист2!$AF$6=0,0.1,Лист2!$AF$6)),IF(Лист3!$K$5=0,0.1,Лист3!$K$5))</f>
        <v>0.1</v>
      </c>
      <c r="F18" s="9">
        <f>MIN(MAX(IF(Лист1!$T$5=0,0.1,Лист1!$T$5),IF(Лист2!$AF$6=0,0.1,Лист2!$AF$6)),IF(Лист3!$K$5=0,0.1,Лист3!$K$5))</f>
        <v>0.1</v>
      </c>
      <c r="G18" s="9">
        <f>MIN(MAX(IF(Лист1!$T$5=0,0.1,Лист1!$T$5),IF(Лист2!$AF$6=0,0.1,Лист2!$AF$6)),IF(Лист3!$K$5=0,0.1,Лист3!$K$5))</f>
        <v>0.1</v>
      </c>
      <c r="H18" s="9">
        <f>MIN(MAX(IF(Лист1!$T$5=0,0.1,Лист1!$T$5),IF(Лист2!$AF$6=0,0.1,Лист2!$AF$6)),IF(Лист3!$K$5=0,0.1,Лист3!$K$5))</f>
        <v>0.1</v>
      </c>
      <c r="I18" s="9">
        <f>MIN(MAX(IF(Лист1!$T$5=0,0.1,Лист1!$T$5),IF(Лист2!$AF$6=0,0.1,Лист2!$AF$6)),IF(Лист3!$K$5=0,0.1,Лист3!$K$5))</f>
        <v>0.1</v>
      </c>
      <c r="J18" s="9">
        <f>MIN(MAX(IF(Лист1!$T$5=0,0.1,Лист1!$T$5),IF(Лист2!$AF$6=0,0.1,Лист2!$AF$6)),IF(Лист3!$K$5=0,0.1,Лист3!$K$5))</f>
        <v>0.1</v>
      </c>
      <c r="K18" s="9">
        <f>MIN(MAX(IF(Лист1!$T$5=0,0.1,Лист1!$T$5),IF(Лист2!$AF$6=0,0.1,Лист2!$AF$6)),IF(Лист3!$K$5=0,0.1,Лист3!$K$5))</f>
        <v>0.1</v>
      </c>
      <c r="L18" s="9">
        <f>MIN(MAX(IF(Лист1!$AF8=0,0.1,Лист1!$AF$8),IF(Лист2!$AF$5=0,0.1,Лист2!$AF$5)),IF(Лист3!$K$8=0,0.1,Лист3!$K$8))</f>
        <v>0.1</v>
      </c>
      <c r="M18" s="9">
        <f>MIN(MAX(IF(Лист1!$AF$8=0,0.1,Лист1!$AF$8),IF(Лист2!$AF$8=0,0.1,Лист2!$AF$8)),IF(Лист3!$K$4=0,0.1,Лист3!$K$4))</f>
        <v>0.19999999999999984</v>
      </c>
      <c r="N18" s="3">
        <f>MAX(D18:M18)</f>
        <v>0.19999999999999984</v>
      </c>
      <c r="O18" s="7"/>
      <c r="P18" s="3">
        <f t="shared" si="0"/>
        <v>0.59999999999999953</v>
      </c>
      <c r="Q18" s="7"/>
      <c r="R18" s="7"/>
      <c r="S18" s="7"/>
      <c r="T18" s="7"/>
      <c r="U18" s="7"/>
      <c r="V18" s="7"/>
      <c r="W18" s="7"/>
    </row>
    <row r="19" spans="1:23" x14ac:dyDescent="0.25">
      <c r="A19" s="9">
        <v>50</v>
      </c>
      <c r="B19" s="9">
        <v>500</v>
      </c>
      <c r="C19" s="9">
        <v>4</v>
      </c>
      <c r="D19" s="9">
        <f>MIN(MAX(IF(Лист1!$N4=0,0.1,Лист1!$N$4),IF(Лист2!$AF$7=0,0.1,Лист2!$AF$7)),IF(Лист3!$N$4=0,0.1,Лист3!$N$4))</f>
        <v>0.1</v>
      </c>
      <c r="E19" s="9">
        <f>MIN(MAX(IF(Лист1!$N$4=0,0.1,Лист1!$N$4),IF(Лист2!$AF$6=0,0.1,Лист2!$AF$6)),IF(Лист3!$N$5=0,0.1,Лист3!$N$5))</f>
        <v>0.1</v>
      </c>
      <c r="F19" s="9">
        <f>MIN(MAX(IF(Лист1!$T$5=0,0.1,Лист1!$T$5),IF(Лист2!$AF$6=0,0.1,Лист2!$AF$6)),IF(Лист3!$N$5=0,0.1,Лист3!$N$5))</f>
        <v>0.1</v>
      </c>
      <c r="G19" s="9">
        <f>MIN(MAX(IF(Лист1!$T$5=0,0.1,Лист1!$T$5),IF(Лист2!$AF$6=0,0.1,Лист2!$AF$6)),IF(Лист3!$N$5=0,0.1,Лист3!$N$5))</f>
        <v>0.1</v>
      </c>
      <c r="H19" s="9">
        <f>MIN(MAX(IF(Лист1!$T$5=0,0.1,Лист1!$T$5),IF(Лист2!$AF$6=0,0.1,Лист2!$AF$6)),IF(Лист3!$N$5=0,0.1,Лист3!$N$5))</f>
        <v>0.1</v>
      </c>
      <c r="I19" s="9">
        <f>MIN(MAX(IF(Лист1!$T$5=0,0.1,Лист1!$T$5),IF(Лист2!$AF$6=0,0.1,Лист2!$AF$6)),IF(Лист3!$N$5=0,0.1,Лист3!$N$5))</f>
        <v>0.1</v>
      </c>
      <c r="J19" s="9">
        <f>MIN(MAX(IF(Лист1!$T$5=0,0.1,Лист1!$T$5),IF(Лист2!$AF$6=0,0.1,Лист2!$AF$6)),IF(Лист3!$N$5=0,0.1,Лист3!$N$5))</f>
        <v>0.1</v>
      </c>
      <c r="K19" s="9">
        <f>MIN(MAX(IF(Лист1!$T$5=0,0.1,Лист1!$T$5),IF(Лист2!$AF$6=0,0.1,Лист2!$AF$6)),IF(Лист3!$N$5=0,0.1,Лист3!$N$5))</f>
        <v>0.1</v>
      </c>
      <c r="L19" s="9">
        <f>MIN(MAX(IF(Лист1!$AF$8=0,0.1,Лист1!$AF$8),IF(Лист2!$AF$5=0,0.1,Лист2!$AF$5)),IF(Лист3!$N$8=0,0.1,Лист3!$N$8))</f>
        <v>0.1</v>
      </c>
      <c r="M19" s="9">
        <f>MIN(MAX(IF(Лист1!$AF$8=0,0.1,Лист1!$AF$8),IF(Лист2!$AF$8=0,0.1,Лист2!$AF$8)),IF(Лист3!$N$4=0,0.1,Лист3!$N$4))</f>
        <v>0.1</v>
      </c>
      <c r="N19" s="3">
        <f>MAX(D19:M19)</f>
        <v>0.1</v>
      </c>
      <c r="O19" s="7"/>
      <c r="P19" s="3">
        <f t="shared" si="0"/>
        <v>0.4</v>
      </c>
      <c r="Q19" s="7"/>
      <c r="R19" s="7"/>
      <c r="S19" s="7"/>
      <c r="T19" s="7"/>
      <c r="U19" s="7"/>
      <c r="V19" s="7"/>
      <c r="W19" s="7"/>
    </row>
    <row r="20" spans="1:23" x14ac:dyDescent="0.25">
      <c r="A20" s="9">
        <v>50</v>
      </c>
      <c r="B20" s="9">
        <v>500</v>
      </c>
      <c r="C20" s="9">
        <v>5</v>
      </c>
      <c r="D20" s="9">
        <f>MIN(MAX(IF(Лист1!$N$4=0,0.1,Лист1!$N$4),IF(Лист2!$AF$7=0,0.1,Лист2!$AF$7)),IF(Лист3!$Q$4=0,0.1,Лист3!$Q$4))</f>
        <v>0.1</v>
      </c>
      <c r="E20" s="9">
        <f>MIN(MAX(IF(Лист1!$N$4=0,0.1,Лист1!$N$4),IF(Лист2!$AF$6=0,0.1,Лист2!$AF$6)),IF(Лист3!$Q$5=0,0.1,Лист3!$Q$5))</f>
        <v>0.1</v>
      </c>
      <c r="F20" s="9">
        <f>MIN(MAX(IF(Лист1!$T$5=0,0.1,Лист1!$T$5),IF(Лист2!$AF$6=0,0.1,Лист2!$AF$6)),IF(Лист3!$Q$5=0,0.1,Лист3!$Q$5))</f>
        <v>0.1</v>
      </c>
      <c r="G20" s="9">
        <f>MIN(MAX(IF(Лист1!$T$5=0,0.1,Лист1!$T$5),IF(Лист2!$AF$6=0,0.1,Лист2!$AF$6)),IF(Лист3!$Q$5=0,0.1,Лист3!$Q$5))</f>
        <v>0.1</v>
      </c>
      <c r="H20" s="9">
        <f>MIN(MAX(IF(Лист1!$T$5=0,0.1,Лист1!$T$5),IF(Лист2!$AF$6=0,0.1,Лист2!$AF$6)),IF(Лист3!$Q$5=0,0.1,Лист3!$Q$5))</f>
        <v>0.1</v>
      </c>
      <c r="I20" s="9">
        <f>MIN(MAX(IF(Лист1!$T$5=0,0.1,Лист1!$T$5),IF(Лист2!$AF$6=0,0.1,Лист2!$AF$6)),IF(Лист3!$Q$5=0,0.1,Лист3!$Q$5))</f>
        <v>0.1</v>
      </c>
      <c r="J20" s="9">
        <f>MIN(MAX(IF(Лист1!$T$5=0,0.1,Лист1!$T$5),IF(Лист2!$AF$6=0,0.1,Лист2!$AF$6)),IF(Лист3!$Q$5=0,0.1,Лист3!$Q$5))</f>
        <v>0.1</v>
      </c>
      <c r="K20" s="9">
        <f>MIN(MAX(IF(Лист1!$T$5=0,0.1,Лист1!$T$5),IF(Лист2!$AF$6=0,0.1,Лист2!$AF$6)),IF(Лист3!$Q$5=0,0.1,Лист3!$Q$5))</f>
        <v>0.1</v>
      </c>
      <c r="L20" s="9">
        <f>MIN(MAX(IF(Лист1!$AF$8=0,0.1,Лист1!$AF$8),IF(Лист2!$AF$5=0,0.1,Лист2!$AF$5)),IF(Лист3!$Q$8=0,0.1,Лист3!$Q$8))</f>
        <v>0.1</v>
      </c>
      <c r="M20" s="9">
        <f>MIN(MAX(IF(Лист1!$AF$8=0,0.1,Лист1!$AF$8),IF(Лист2!$AF$8=0,0.1,Лист2!$AF$8)),IF(Лист3!$Q$4=0,0.1,Лист3!$Q$4))</f>
        <v>0.1</v>
      </c>
      <c r="N20" s="3">
        <f>MAX(D20:M20)</f>
        <v>0.1</v>
      </c>
      <c r="O20" s="7"/>
      <c r="P20" s="3">
        <f t="shared" si="0"/>
        <v>0.5</v>
      </c>
      <c r="Q20" s="7"/>
      <c r="R20" s="7"/>
      <c r="S20" s="7"/>
      <c r="T20" s="7"/>
      <c r="U20" s="7"/>
      <c r="V20" s="7"/>
      <c r="W20" s="7"/>
    </row>
    <row r="21" spans="1:23" x14ac:dyDescent="0.25">
      <c r="A21" s="9">
        <v>50</v>
      </c>
      <c r="B21" s="9">
        <v>500</v>
      </c>
      <c r="C21" s="9">
        <v>6</v>
      </c>
      <c r="D21" s="9">
        <f>MIN(MAX(IF(Лист1!$N$4=0,0.1,Лист1!$N$4),IF(Лист2!$AF$7=0,0.1,Лист2!$AF$7)),IF(Лист3!$T$4=0,0.1,Лист3!$T$4))</f>
        <v>0.1</v>
      </c>
      <c r="E21" s="9">
        <f>MIN(MAX(IF(Лист1!$N$4=0,0.1,Лист1!$N$4),IF(Лист2!$AF$6=0,0.1,Лист2!$AF$6)),IF(Лист3!$T$5=0,0.1,Лист3!$T$5))</f>
        <v>0.1</v>
      </c>
      <c r="F21" s="9">
        <f>MIN(MAX(IF(Лист1!$T$5=0,0.1,Лист1!$T$5),IF(Лист2!$AF$6=0,0.1,Лист2!$AF$6)),IF(Лист3!$T$5=0,0.1,Лист3!$T$5))</f>
        <v>0.1</v>
      </c>
      <c r="G21" s="9">
        <f>MIN(MAX(IF(Лист1!$T$5=0,0.1,Лист1!$T$5),IF(Лист2!$AF$6=0,0.1,Лист2!$AF$6)),IF(Лист3!$T$5=0,0.1,Лист3!$T$5))</f>
        <v>0.1</v>
      </c>
      <c r="H21" s="9">
        <f>MIN(MAX(IF(Лист1!$T$5=0,0.1,Лист1!$T$5),IF(Лист2!$AF$6=0,0.1,Лист2!$AF$6)),IF(Лист3!$T$5=0,0.1,Лист3!$T$5))</f>
        <v>0.1</v>
      </c>
      <c r="I21" s="9">
        <f>MIN(MAX(IF(Лист1!$T$5=0,0.1,Лист1!$T$5),IF(Лист2!$AF$6=0,0.1,Лист2!$AF$6)),IF(Лист3!$T$5=0,0.1,Лист3!$T$5))</f>
        <v>0.1</v>
      </c>
      <c r="J21" s="9">
        <f>MIN(MAX(IF(Лист1!$T$5=0,0.1,Лист1!$T$5),IF(Лист2!$AF$6=0,0.1,Лист2!$AF$6)),IF(Лист3!$T$5=0,0.1,Лист3!$T$5))</f>
        <v>0.1</v>
      </c>
      <c r="K21" s="9">
        <f>MIN(MAX(IF(Лист1!$T$5=0,0.1,Лист1!$T$5),IF(Лист2!$AF$6=0,0.1,Лист2!$AF$6)),IF(Лист3!$T$5=0,0.1,Лист3!$T$5))</f>
        <v>0.1</v>
      </c>
      <c r="L21" s="9">
        <f>MIN(MAX(IF(Лист1!$AF$8=0,0.1,Лист1!$AF$8),IF(Лист2!$AF$5=0,0.1,Лист2!$AF$5)),IF(Лист3!$T$8=0,0.1,Лист3!$T$8))</f>
        <v>0.1</v>
      </c>
      <c r="M21" s="9">
        <f>MIN(MAX(IF(Лист1!$AF$8=0,0.1,Лист1!$F$8),IF(Лист2!$AF$8=0,0.1,Лист2!$AF$8)),IF(Лист3!$T$4=0,0.1,Лист3!$T$4))</f>
        <v>0.1</v>
      </c>
      <c r="N21" s="3">
        <f>MAX(D21:M21)</f>
        <v>0.1</v>
      </c>
      <c r="O21" s="7"/>
      <c r="P21" s="3">
        <f t="shared" si="0"/>
        <v>0.60000000000000009</v>
      </c>
      <c r="Q21" s="7"/>
      <c r="R21" s="7"/>
      <c r="S21" s="7"/>
      <c r="T21" s="7"/>
      <c r="U21" s="7"/>
      <c r="V21" s="7"/>
      <c r="W21" s="7"/>
    </row>
    <row r="22" spans="1:23" x14ac:dyDescent="0.25">
      <c r="A22" s="9">
        <v>50</v>
      </c>
      <c r="B22" s="9">
        <v>500</v>
      </c>
      <c r="C22" s="9">
        <v>7</v>
      </c>
      <c r="D22" s="9">
        <f>MIN(MAX(IF(Лист1!$N$4=0,0.1,Лист1!$N$4),IF(Лист2!$AF$7=0,0.1,Лист2!$AF$7)),IF(Лист3!$W$4=0,0.1,Лист3!$W$4))</f>
        <v>0.1</v>
      </c>
      <c r="E22" s="9">
        <f>MIN(MAX(IF(Лист1!$N$4=0,0.1,Лист1!$N$4),IF(Лист2!$AF$6=0,0.1,Лист2!$AF$6)),IF(Лист3!$W$5=0,0.1,Лист3!$W$5))</f>
        <v>0.1</v>
      </c>
      <c r="F22" s="9">
        <f>MIN(MAX(IF(Лист1!$N$5=0,0.1,Лист1!$N$5),IF(Лист2!$AF$6=0,0.1,Лист2!$AF$6)),IF(Лист3!$W$5=0,0.1,Лист3!$W$5))</f>
        <v>0.1</v>
      </c>
      <c r="G22" s="9">
        <f>MIN(MAX(IF(Лист1!$N$5=0,0.1,Лист1!$N$5),IF(Лист2!$AF$6=0,0.1,Лист2!$AF$6)),IF(Лист3!$W$5=0,0.1,Лист3!$W$5))</f>
        <v>0.1</v>
      </c>
      <c r="H22" s="9">
        <f>MIN(MAX(IF(Лист1!$N$5=0,0.1,Лист1!$N$5),IF(Лист2!$AF$6=0,0.1,Лист2!$AF$6)),IF(Лист3!$W$5=0,0.1,Лист3!$W$5))</f>
        <v>0.1</v>
      </c>
      <c r="I22" s="9">
        <f>MIN(MAX(IF(Лист1!$N$5=0,0.1,Лист1!$N$5),IF(Лист2!$AF$6=0,0.1,Лист2!$AF$6)),IF(Лист3!$W$5=0,0.1,Лист3!$W$5))</f>
        <v>0.1</v>
      </c>
      <c r="J22" s="9">
        <f>MIN(MAX(IF(Лист1!$N$5=0,0.1,Лист1!$N$5),IF(Лист2!$AF$6=0,0.1,Лист2!$AF$6)),IF(Лист3!$W$5=0,0.1,Лист3!$W$5))</f>
        <v>0.1</v>
      </c>
      <c r="K22" s="9">
        <f>MIN(MAX(IF(Лист1!$N$5=0,0.1,Лист1!$N$5),IF(Лист2!$AF$6=0,0.1,Лист2!$AF$6)),IF(Лист3!$W$5=0,0.1,Лист3!$W$5))</f>
        <v>0.1</v>
      </c>
      <c r="L22" s="9">
        <f>MIN(MAX(IF(Лист1!$AF8=0,0.1,Лист1!$AF$8),IF(Лист2!$AF$5=0,0.1,Лист2!$AF$5)),IF(Лист3!$W$8=0,0.1,Лист3!$W$8))</f>
        <v>0.20000000000000043</v>
      </c>
      <c r="M22" s="9">
        <f>MIN(MAX(IF(Лист1!$AF$8=0,0.1,Лист1!$AF$8),IF(Лист2!$AF$8=0,0.1,Лист2!$AF$8)),IF(Лист3!$W$4=0,0.1,Лист3!$W$4))</f>
        <v>0.1</v>
      </c>
      <c r="N22" s="3">
        <f>MAX(D22:M22)</f>
        <v>0.20000000000000043</v>
      </c>
      <c r="P22" s="3">
        <f t="shared" si="0"/>
        <v>1.400000000000003</v>
      </c>
    </row>
    <row r="23" spans="1:23" x14ac:dyDescent="0.25">
      <c r="A23" s="9">
        <v>50</v>
      </c>
      <c r="B23" s="9">
        <v>500</v>
      </c>
      <c r="C23" s="9">
        <v>8</v>
      </c>
      <c r="D23" s="9">
        <f>MIN(MAX(IF(Лист1!$N$4=0,0.1,Лист1!$N$4),IF(Лист2!$AF$7=0,0.1,Лист2!$AF$7)),IF(Лист3!$Z$4=0,0.1,Лист3!$Z$4))</f>
        <v>0.1</v>
      </c>
      <c r="E23" s="9">
        <f>MIN(MAX(IF(Лист1!$N$4=0,0.1,Лист1!$N$4),IF(Лист2!$AF$6=0,0.1,Лист2!$AF$6)),IF(Лист3!$Z$5=0,0.1,Лист3!$Z$5))</f>
        <v>0.1</v>
      </c>
      <c r="F23" s="9">
        <f>MIN(MAX(IF(Лист1!$N$5=0,0.1,Лист1!$N$5),IF(Лист2!$AF$6=0,0.1,Лист2!$AF$6)),IF(Лист3!$Z$5=0,0.1,Лист3!$Z$5))</f>
        <v>0.1</v>
      </c>
      <c r="G23" s="9">
        <f>MIN(MAX(IF(Лист1!$N$5=0,0.1,Лист1!$N$5),IF(Лист2!$AF$6=0,0.1,Лист2!$AF$6)),IF(Лист3!$Z$5=0,0.1,Лист3!$Z$5))</f>
        <v>0.1</v>
      </c>
      <c r="H23" s="9">
        <f>MIN(MAX(IF(Лист1!$N$5=0,0.1,Лист1!$N$5),IF(Лист2!$AF$6=0,0.1,Лист2!$AF$6)),IF(Лист3!$Z$5=0,0.1,Лист3!$Z$5))</f>
        <v>0.1</v>
      </c>
      <c r="I23" s="9">
        <f>MIN(MAX(IF(Лист1!$N$5=0,0.1,Лист1!$N$5),IF(Лист2!$AF$6=0,0.1,Лист2!$AF$6)),IF(Лист3!$Z$5=0,0.1,Лист3!$Z$5))</f>
        <v>0.1</v>
      </c>
      <c r="J23" s="9">
        <f>MIN(MAX(IF(Лист1!$N$5=0,0.1,Лист1!$N$5),IF(Лист2!$AF$6=0,0.1,Лист2!$AF$6)),IF(Лист3!$Z$5=0,0.1,Лист3!$Z$5))</f>
        <v>0.1</v>
      </c>
      <c r="K23" s="9">
        <f>MIN(MAX(IF(Лист1!$N$5=0,0.1,Лист1!$N$5),IF(Лист2!$AF$6=0,0.1,Лист2!$AF$6)),IF(Лист3!$Z$5=0,0.1,Лист3!$Z$5))</f>
        <v>0.1</v>
      </c>
      <c r="L23" s="9">
        <f>MIN(MAX(IF(Лист1!$AF$8=0,0.1,Лист1!$AF$8),IF(Лист2!$AF$5=0,0.1,Лист2!$AF$5)),IF(Лист3!$Z$8=0,0.1,Лист3!$Z$8))</f>
        <v>0.8000000000000006</v>
      </c>
      <c r="M23" s="9">
        <f>MIN(MAX(IF(Лист1!$AF$8=0,0.1,Лист1!$AF$8),IF(Лист2!$AF$8=0,0.1,Лист2!$AF$8)),IF(Лист3!$Z$4=0,0.1,Лист3!$Z$4))</f>
        <v>0.1</v>
      </c>
      <c r="N23" s="3">
        <f>MAX(D23:M23)</f>
        <v>0.8000000000000006</v>
      </c>
      <c r="P23" s="3">
        <f t="shared" si="0"/>
        <v>6.4000000000000048</v>
      </c>
    </row>
    <row r="24" spans="1:23" x14ac:dyDescent="0.25">
      <c r="A24" s="9">
        <v>50</v>
      </c>
      <c r="B24" s="9">
        <v>500</v>
      </c>
      <c r="C24" s="9">
        <v>9</v>
      </c>
      <c r="D24" s="9">
        <f>MIN(MAX(IF(Лист1!$N$4=0,0.1,Лист1!$N$4),IF(Лист2!$AF$7=0,0.1,Лист2!$AF$7)),IF(Лист3!$AC$4=0,0.1,Лист3!$AC$4))</f>
        <v>0.1</v>
      </c>
      <c r="E24" s="9">
        <f>MIN(MAX(IF(Лист1!$N$4=0,0.1,Лист1!$N$4),IF(Лист2!$AF$6=0,0.1,Лист2!$AF$6)),IF(Лист3!$AC$5=0,0.1,Лист3!$AC$5))</f>
        <v>0.1</v>
      </c>
      <c r="F24" s="9">
        <f>MIN(MAX(IF(Лист1!$N$5=0,0.1,Лист1!$N$5),IF(Лист2!$AF$6=0,0.1,Лист2!$AF$6)),IF(Лист3!$AC$5=0,0.1,Лист3!$AC$5))</f>
        <v>0.1</v>
      </c>
      <c r="G24" s="9">
        <f>MIN(MAX(IF(Лист1!$N$5=0,0.1,Лист1!$N$5),IF(Лист2!$AF$6=0,0.1,Лист2!$AF$6)),IF(Лист3!$AC$5=0,0.1,Лист3!$AC$5))</f>
        <v>0.1</v>
      </c>
      <c r="H24" s="9">
        <f>MIN(MAX(IF(Лист1!$N$5=0,0.1,Лист1!$N$5),IF(Лист2!$AF$6=0,0.1,Лист2!$AF$6)),IF(Лист3!$AC$5=0,0.1,Лист3!$AC$5))</f>
        <v>0.1</v>
      </c>
      <c r="I24" s="9">
        <f>MIN(MAX(IF(Лист1!$N$5=0,0.1,Лист1!$N$5),IF(Лист2!$AF$6=0,0.1,Лист2!$AF$6)),IF(Лист3!$AC$5=0,0.1,Лист3!$AC$5))</f>
        <v>0.1</v>
      </c>
      <c r="J24" s="9">
        <f>MIN(MAX(IF(Лист1!$N$5=0,0.1,Лист1!$N$5),IF(Лист2!$AF$6=0,0.1,Лист2!$AF$6)),IF(Лист3!$AC$5=0,0.1,Лист3!$AC$5))</f>
        <v>0.1</v>
      </c>
      <c r="K24" s="9">
        <f>MIN(MAX(IF(Лист1!$N$5=0,0.1,Лист1!$N$5),IF(Лист2!$AF$6=0,0.1,Лист2!$AF$6)),IF(Лист3!$AC$5=0,0.1,Лист3!$AC$5))</f>
        <v>0.1</v>
      </c>
      <c r="L24" s="9">
        <f>MIN(MAX(IF(Лист1!$AF$8=0,0.1,Лист1!$AF$8),IF(Лист2!$AF$5=0,0.1,Лист2!$AF$5)),IF(Лист3!$AC$8=0,0.1,Лист3!$AC$8))</f>
        <v>1</v>
      </c>
      <c r="M24" s="9">
        <f>MIN(MAX(IF(Лист1!$AF$8=0,0.1,Лист1!$AF$8),IF(Лист2!$AF$8=0,0.1,Лист2!$AF$8)),IF(Лист3!$AC$4=0,0.1,Лист3!$AC$4))</f>
        <v>0.1</v>
      </c>
      <c r="N24" s="3">
        <f t="shared" ref="N24:N25" si="1">MAX(D24:M24)</f>
        <v>1</v>
      </c>
      <c r="O24" s="6"/>
      <c r="P24" s="3">
        <f t="shared" si="0"/>
        <v>9</v>
      </c>
      <c r="Q24" s="6"/>
      <c r="R24" s="6"/>
      <c r="S24" s="6"/>
      <c r="T24" s="6"/>
      <c r="U24" s="6"/>
      <c r="V24" s="6"/>
      <c r="W24" s="6"/>
    </row>
    <row r="25" spans="1:23" x14ac:dyDescent="0.25">
      <c r="A25" s="9">
        <v>50</v>
      </c>
      <c r="B25" s="9">
        <v>500</v>
      </c>
      <c r="C25" s="9">
        <v>10</v>
      </c>
      <c r="D25" s="9">
        <f>MIN(MAX(IF(Лист1!$N$4=0,0.1,Лист1!$N$4),IF(Лист2!$AF$7=0,0.1,Лист2!$AF$7)),IF(Лист3!$AF$4=0,0.1,Лист3!$AF$4))</f>
        <v>0.1</v>
      </c>
      <c r="E25" s="9">
        <f>MIN(MAX(IF(Лист1!$N$4=0,0.1,Лист1!$N$4),IF(Лист2!$AF$6=0,0.1,Лист2!$AF$6)),IF(Лист3!$AF$5=0,0.1,Лист3!$AF$5))</f>
        <v>0.1</v>
      </c>
      <c r="F25" s="9">
        <f>MIN(MAX(IF(Лист1!$N$5=0,0.1,Лист1!$N$5),IF(Лист2!$AF$6=0,0.1,Лист2!$AF$6)),IF(Лист3!$AF$5=0,0.1,Лист3!$AF$5))</f>
        <v>0.1</v>
      </c>
      <c r="G25" s="9">
        <f>MIN(MAX(IF(Лист1!$N$5=0,0.1,Лист1!$N$5),IF(Лист2!$AF$6=0,0.1,Лист2!$AF$6)),IF(Лист3!$AF$5=0,0.1,Лист3!$AF$5))</f>
        <v>0.1</v>
      </c>
      <c r="H25" s="9">
        <f>MIN(MAX(IF(Лист1!$N$5=0,0.1,Лист1!$N$5),IF(Лист2!$AF$6=0,0.1,Лист2!$AF$6)),IF(Лист3!$AF$5=0,0.1,Лист3!$AF$5))</f>
        <v>0.1</v>
      </c>
      <c r="I25" s="9">
        <f>MIN(MAX(IF(Лист1!$N$5=0,0.1,Лист1!$N$5),IF(Лист2!$AF$6=0,0.1,Лист2!$AF$6)),IF(Лист3!$AF$5=0,0.1,Лист3!$AF$5))</f>
        <v>0.1</v>
      </c>
      <c r="J25" s="9">
        <f>MIN(MAX(IF(Лист1!$N$5=0,0.1,Лист1!$N$5),IF(Лист2!$AF$6=0,0.1,Лист2!$AF$6)),IF(Лист3!$AF$5=0,0.1,Лист3!$AF$5))</f>
        <v>0.1</v>
      </c>
      <c r="K25" s="9">
        <f>MIN(MAX(IF(Лист1!$N$5=0,0.1,Лист1!$N$5),IF(Лист2!$AF$6=0,0.1,Лист2!$AF$6)),IF(Лист3!$AF$5=0,0.1,Лист3!$AF$5))</f>
        <v>0.1</v>
      </c>
      <c r="L25" s="9">
        <f>MIN(MAX(IF(Лист1!$AF$8=0,0.1,Лист1!$AF$8),IF(Лист2!$AF$5=0,0.1,Лист2!$AF$5)),IF(Лист3!$AF$8=0,0.1,Лист3!$AF$8))</f>
        <v>1</v>
      </c>
      <c r="M25" s="9">
        <f>MIN(MAX(IF(Лист1!$AF$8=0,0.1,Лист1!$AF$8),IF(Лист2!$AF$8=0,0.1,Лист2!$AF$8)),IF(Лист3!$AF$4=0,0.1,Лист3!$AF$4))</f>
        <v>0.1</v>
      </c>
      <c r="N25" s="3">
        <f t="shared" si="1"/>
        <v>1</v>
      </c>
      <c r="P25" s="3">
        <f t="shared" si="0"/>
        <v>10</v>
      </c>
    </row>
    <row r="26" spans="1:2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N26" s="5"/>
      <c r="O26" s="5"/>
      <c r="P26" s="5"/>
      <c r="Q26" s="5"/>
      <c r="R26" s="5"/>
      <c r="S26" s="5"/>
      <c r="T26" s="5"/>
      <c r="U26" s="5"/>
      <c r="V26" s="5"/>
      <c r="W26" s="5"/>
    </row>
  </sheetData>
  <mergeCells count="1">
    <mergeCell ref="D13:N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Dimon</dc:creator>
  <cp:lastModifiedBy>Dimon</cp:lastModifiedBy>
  <dcterms:created xsi:type="dcterms:W3CDTF">2013-10-09T06:38:53Z</dcterms:created>
  <dcterms:modified xsi:type="dcterms:W3CDTF">2013-10-22T16:36:40Z</dcterms:modified>
</cp:coreProperties>
</file>